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sofi01-fs01-pr\SFC_Shared\06 Supply Chain\22 Procurement\0001_ЗОП\Tenders_2019\003_2019-C-C_Ремонт на подови покрития в сграда 52\документация\"/>
    </mc:Choice>
  </mc:AlternateContent>
  <xr:revisionPtr revIDLastSave="0" documentId="8_{1C715C9D-B456-47D4-9D73-D399F8C54D8A}" xr6:coauthVersionLast="36" xr6:coauthVersionMax="36" xr10:uidLastSave="{00000000-0000-0000-0000-000000000000}"/>
  <bookViews>
    <workbookView xWindow="240" yWindow="570" windowWidth="8595" windowHeight="3630" xr2:uid="{00000000-000D-0000-FFFF-FFFF00000000}"/>
  </bookViews>
  <sheets>
    <sheet name="BoQ R0" sheetId="1" r:id="rId1"/>
  </sheets>
  <definedNames>
    <definedName name="_xlnm.Print_Area" localSheetId="0">'BoQ R0'!$A$6:$H$99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00" i="1" l="1"/>
  <c r="H86" i="1" l="1"/>
  <c r="J86" i="1"/>
  <c r="L86" i="1"/>
  <c r="H87" i="1"/>
  <c r="J87" i="1"/>
  <c r="L87" i="1"/>
  <c r="H88" i="1"/>
  <c r="J88" i="1"/>
  <c r="L88" i="1"/>
  <c r="H89" i="1"/>
  <c r="J89" i="1"/>
  <c r="L89" i="1"/>
  <c r="H90" i="1"/>
  <c r="J90" i="1"/>
  <c r="L90" i="1"/>
  <c r="H91" i="1"/>
  <c r="J91" i="1"/>
  <c r="L91" i="1"/>
  <c r="H92" i="1"/>
  <c r="J92" i="1"/>
  <c r="L92" i="1"/>
  <c r="H93" i="1"/>
  <c r="J93" i="1"/>
  <c r="L93" i="1"/>
  <c r="H94" i="1"/>
  <c r="J94" i="1"/>
  <c r="L94" i="1"/>
  <c r="H95" i="1"/>
  <c r="J95" i="1"/>
  <c r="L95" i="1"/>
  <c r="H96" i="1"/>
  <c r="J96" i="1"/>
  <c r="L96" i="1"/>
  <c r="H97" i="1"/>
  <c r="J97" i="1"/>
  <c r="L97" i="1"/>
  <c r="L85" i="1"/>
  <c r="J85" i="1"/>
  <c r="H85" i="1"/>
  <c r="H71" i="1"/>
  <c r="J71" i="1"/>
  <c r="L71" i="1"/>
  <c r="H72" i="1"/>
  <c r="J72" i="1"/>
  <c r="L72" i="1"/>
  <c r="H73" i="1"/>
  <c r="J73" i="1"/>
  <c r="L73" i="1"/>
  <c r="H74" i="1"/>
  <c r="J74" i="1"/>
  <c r="L74" i="1"/>
  <c r="H75" i="1"/>
  <c r="J75" i="1"/>
  <c r="L75" i="1"/>
  <c r="H76" i="1"/>
  <c r="J76" i="1"/>
  <c r="L76" i="1"/>
  <c r="H77" i="1"/>
  <c r="J77" i="1"/>
  <c r="L77" i="1"/>
  <c r="H78" i="1"/>
  <c r="J78" i="1"/>
  <c r="L78" i="1"/>
  <c r="H79" i="1"/>
  <c r="J79" i="1"/>
  <c r="L79" i="1"/>
  <c r="H80" i="1"/>
  <c r="J80" i="1"/>
  <c r="L80" i="1"/>
  <c r="H81" i="1"/>
  <c r="J81" i="1"/>
  <c r="L81" i="1"/>
  <c r="H82" i="1"/>
  <c r="J82" i="1"/>
  <c r="L82" i="1"/>
  <c r="L70" i="1"/>
  <c r="J70" i="1"/>
  <c r="H70" i="1"/>
  <c r="H56" i="1"/>
  <c r="J56" i="1"/>
  <c r="L56" i="1"/>
  <c r="H57" i="1"/>
  <c r="J57" i="1"/>
  <c r="L57" i="1"/>
  <c r="H58" i="1"/>
  <c r="J58" i="1"/>
  <c r="L58" i="1"/>
  <c r="H59" i="1"/>
  <c r="J59" i="1"/>
  <c r="L59" i="1"/>
  <c r="H60" i="1"/>
  <c r="J60" i="1"/>
  <c r="L60" i="1"/>
  <c r="H61" i="1"/>
  <c r="J61" i="1"/>
  <c r="L61" i="1"/>
  <c r="H62" i="1"/>
  <c r="J62" i="1"/>
  <c r="L62" i="1"/>
  <c r="H63" i="1"/>
  <c r="J63" i="1"/>
  <c r="L63" i="1"/>
  <c r="H64" i="1"/>
  <c r="J64" i="1"/>
  <c r="L64" i="1"/>
  <c r="H65" i="1"/>
  <c r="J65" i="1"/>
  <c r="L65" i="1"/>
  <c r="H66" i="1"/>
  <c r="J66" i="1"/>
  <c r="L66" i="1"/>
  <c r="H67" i="1"/>
  <c r="J67" i="1"/>
  <c r="L67" i="1"/>
  <c r="L55" i="1"/>
  <c r="J55" i="1"/>
  <c r="H55" i="1"/>
  <c r="H41" i="1"/>
  <c r="J41" i="1"/>
  <c r="L41" i="1"/>
  <c r="H42" i="1"/>
  <c r="J42" i="1"/>
  <c r="L42" i="1"/>
  <c r="H43" i="1"/>
  <c r="J43" i="1"/>
  <c r="L43" i="1"/>
  <c r="H44" i="1"/>
  <c r="J44" i="1"/>
  <c r="L44" i="1"/>
  <c r="H45" i="1"/>
  <c r="J45" i="1"/>
  <c r="L45" i="1"/>
  <c r="H46" i="1"/>
  <c r="J46" i="1"/>
  <c r="L46" i="1"/>
  <c r="H47" i="1"/>
  <c r="J47" i="1"/>
  <c r="L47" i="1"/>
  <c r="H48" i="1"/>
  <c r="J48" i="1"/>
  <c r="L48" i="1"/>
  <c r="H49" i="1"/>
  <c r="J49" i="1"/>
  <c r="L49" i="1"/>
  <c r="H50" i="1"/>
  <c r="J50" i="1"/>
  <c r="L50" i="1"/>
  <c r="H51" i="1"/>
  <c r="J51" i="1"/>
  <c r="L51" i="1"/>
  <c r="H52" i="1"/>
  <c r="J52" i="1"/>
  <c r="L52" i="1"/>
  <c r="L40" i="1"/>
  <c r="J40" i="1"/>
  <c r="H40" i="1"/>
  <c r="H26" i="1"/>
  <c r="J26" i="1"/>
  <c r="L26" i="1"/>
  <c r="H27" i="1"/>
  <c r="J27" i="1"/>
  <c r="L27" i="1"/>
  <c r="H28" i="1"/>
  <c r="J28" i="1"/>
  <c r="L28" i="1"/>
  <c r="H29" i="1"/>
  <c r="J29" i="1"/>
  <c r="L29" i="1"/>
  <c r="H30" i="1"/>
  <c r="J30" i="1"/>
  <c r="L30" i="1"/>
  <c r="H31" i="1"/>
  <c r="J31" i="1"/>
  <c r="L31" i="1"/>
  <c r="H32" i="1"/>
  <c r="J32" i="1"/>
  <c r="L32" i="1"/>
  <c r="H33" i="1"/>
  <c r="J33" i="1"/>
  <c r="L33" i="1"/>
  <c r="H34" i="1"/>
  <c r="J34" i="1"/>
  <c r="L34" i="1"/>
  <c r="H35" i="1"/>
  <c r="J35" i="1"/>
  <c r="L35" i="1"/>
  <c r="H36" i="1"/>
  <c r="J36" i="1"/>
  <c r="L36" i="1"/>
  <c r="H37" i="1"/>
  <c r="J37" i="1"/>
  <c r="L37" i="1"/>
  <c r="L25" i="1"/>
  <c r="J25" i="1"/>
  <c r="H25" i="1"/>
  <c r="H11" i="1"/>
  <c r="J11" i="1"/>
  <c r="L11" i="1"/>
  <c r="H12" i="1"/>
  <c r="J12" i="1"/>
  <c r="L12" i="1"/>
  <c r="H13" i="1"/>
  <c r="J13" i="1"/>
  <c r="L13" i="1"/>
  <c r="H14" i="1"/>
  <c r="J14" i="1"/>
  <c r="L14" i="1"/>
  <c r="H15" i="1"/>
  <c r="J15" i="1"/>
  <c r="L15" i="1"/>
  <c r="H16" i="1"/>
  <c r="J16" i="1"/>
  <c r="L16" i="1"/>
  <c r="H17" i="1"/>
  <c r="J17" i="1"/>
  <c r="L17" i="1"/>
  <c r="H18" i="1"/>
  <c r="J18" i="1"/>
  <c r="L18" i="1"/>
  <c r="H19" i="1"/>
  <c r="J19" i="1"/>
  <c r="L19" i="1"/>
  <c r="H20" i="1"/>
  <c r="J20" i="1"/>
  <c r="L20" i="1"/>
  <c r="H21" i="1"/>
  <c r="J21" i="1"/>
  <c r="L21" i="1"/>
  <c r="H22" i="1"/>
  <c r="J22" i="1"/>
  <c r="L22" i="1"/>
  <c r="L10" i="1"/>
  <c r="J10" i="1"/>
  <c r="H10" i="1"/>
  <c r="J53" i="1" l="1"/>
  <c r="L53" i="1"/>
  <c r="J68" i="1"/>
  <c r="L68" i="1"/>
  <c r="J83" i="1"/>
  <c r="L83" i="1"/>
  <c r="J98" i="1"/>
  <c r="L98" i="1"/>
  <c r="H68" i="1"/>
  <c r="H83" i="1"/>
  <c r="H53" i="1"/>
  <c r="H98" i="1"/>
  <c r="J38" i="1" l="1"/>
  <c r="L38" i="1"/>
  <c r="H38" i="1"/>
  <c r="J23" i="1" l="1"/>
  <c r="J99" i="1" s="1"/>
  <c r="L23" i="1"/>
  <c r="L99" i="1" s="1"/>
  <c r="H23" i="1"/>
  <c r="H99" i="1" s="1"/>
</calcChain>
</file>

<file path=xl/sharedStrings.xml><?xml version="1.0" encoding="utf-8"?>
<sst xmlns="http://schemas.openxmlformats.org/spreadsheetml/2006/main" count="520" uniqueCount="205">
  <si>
    <t>Описание</t>
  </si>
  <si>
    <t>Мерна единица</t>
  </si>
  <si>
    <t>Количество</t>
  </si>
  <si>
    <t>Ед.цена   BGN</t>
  </si>
  <si>
    <t xml:space="preserve">Забележки: </t>
  </si>
  <si>
    <t>№</t>
  </si>
  <si>
    <t>2</t>
  </si>
  <si>
    <t>1</t>
  </si>
  <si>
    <t>.</t>
  </si>
  <si>
    <t>Стойност, BGN</t>
  </si>
  <si>
    <t>1.1</t>
  </si>
  <si>
    <t>1.2</t>
  </si>
  <si>
    <t>2.1</t>
  </si>
  <si>
    <t>2.2</t>
  </si>
  <si>
    <t>2.3</t>
  </si>
  <si>
    <t>2.4</t>
  </si>
  <si>
    <r>
      <t xml:space="preserve">  </t>
    </r>
    <r>
      <rPr>
        <b/>
        <sz val="14"/>
        <color theme="3"/>
        <rFont val="Times New Roman"/>
        <family val="1"/>
        <charset val="204"/>
      </rPr>
      <t>ОБЩО</t>
    </r>
  </si>
  <si>
    <t>Обща цена</t>
  </si>
  <si>
    <t>2.5</t>
  </si>
  <si>
    <t>Забележки</t>
  </si>
  <si>
    <t>Чертежи за връзка от Работен проект - Приложение 2</t>
  </si>
  <si>
    <t>Рифелова ламарина за демонтаж (премахване)</t>
  </si>
  <si>
    <t>Почистване и обработка на рифеловата ламарина, която се запазва (върху фланшовете на гредите и в зоните недостъпни за демонтаж)</t>
  </si>
  <si>
    <t>Почистване на АКЗ от съществуващите елементи в зоните на изпълнение на заваръчни шевове за новите стоманени елементи</t>
  </si>
  <si>
    <t>Демонтаж на съществуващи парапети</t>
  </si>
  <si>
    <t xml:space="preserve">Производство, доставка и монтаж на нова стоманена конструкция </t>
  </si>
  <si>
    <t>Възстановяване на АКЗ на съществуващите зони рифелова ламарина и около възлите на новите стоманени елементи</t>
  </si>
  <si>
    <t>Почистване и възстановяване на АКЗ в повредените  зони на съществуващите стоманени парапети</t>
  </si>
  <si>
    <t>S-1402</t>
  </si>
  <si>
    <t>S-1403-1</t>
  </si>
  <si>
    <t>S-1440</t>
  </si>
  <si>
    <t>S235 J0</t>
  </si>
  <si>
    <t>Съгласно предписанията</t>
  </si>
  <si>
    <t>1.3</t>
  </si>
  <si>
    <t>1.4</t>
  </si>
  <si>
    <t>1.5</t>
  </si>
  <si>
    <t>1.6</t>
  </si>
  <si>
    <t>1.7</t>
  </si>
  <si>
    <t>1.8</t>
  </si>
  <si>
    <t>1.9</t>
  </si>
  <si>
    <t>1.10</t>
  </si>
  <si>
    <t>1.11</t>
  </si>
  <si>
    <t>1.12</t>
  </si>
  <si>
    <t>m2</t>
  </si>
  <si>
    <t>kg</t>
  </si>
  <si>
    <t>m</t>
  </si>
  <si>
    <t>S-1403-1          
S-1403-2</t>
  </si>
  <si>
    <t>S-1440            
S-1441-1 до 4</t>
  </si>
  <si>
    <t>S-1302</t>
  </si>
  <si>
    <t>S-1303-1</t>
  </si>
  <si>
    <t>S-1340</t>
  </si>
  <si>
    <t>S-1340                        S-1341-1 до 4</t>
  </si>
  <si>
    <t>S-1303-1           
S-1303-2</t>
  </si>
  <si>
    <t>2.6</t>
  </si>
  <si>
    <t>2.7</t>
  </si>
  <si>
    <t>2.8</t>
  </si>
  <si>
    <t>2.9</t>
  </si>
  <si>
    <t>2.10</t>
  </si>
  <si>
    <t>2.11</t>
  </si>
  <si>
    <t>2.12</t>
  </si>
  <si>
    <t>контур за обработка 316 m</t>
  </si>
  <si>
    <t>След репариране на компрометираните зони</t>
  </si>
  <si>
    <t>Lichtgitter           
SP 340-34/38-3</t>
  </si>
  <si>
    <t>контур за обработка 319 m</t>
  </si>
  <si>
    <t xml:space="preserve">Да се съобрази с условията на обекта </t>
  </si>
  <si>
    <t>Lichtgitter            
SP 340-34/38-3</t>
  </si>
  <si>
    <t>Производство, доставка и монтаж на горещо-поцинковани стоманени решетъчни скари включително закрепващи елементи</t>
  </si>
  <si>
    <t>1.13</t>
  </si>
  <si>
    <t>2.13</t>
  </si>
  <si>
    <t>Производство, доставка и монтаж на допълнителни нови елементи за парапети</t>
  </si>
  <si>
    <t>СМР на Подова конструкция на кота +22.525 метра</t>
  </si>
  <si>
    <t>Общо СМР на Подова конструкция на кота +22.525 метра</t>
  </si>
  <si>
    <t>СМР на Подова конструкция на кота +18.025 метра</t>
  </si>
  <si>
    <t>Повторен монтаж на съществуващи парапети</t>
  </si>
  <si>
    <t xml:space="preserve">Почистване на строителната площадка включително натоварване и складиране на металните отпадъци до определена площадка на обекта на Възложителя за кота +22.525 м </t>
  </si>
  <si>
    <t>Изготвяне на екзекутивна документация за кота + 22.525 м</t>
  </si>
  <si>
    <t>Мобилизация и демобилизация за кота  +22.525 м</t>
  </si>
  <si>
    <t>Общо СМР на Подова конструкция на кота +18.025 метра</t>
  </si>
  <si>
    <t>Мобилизация и демобилизация за кота  +18.025 м</t>
  </si>
  <si>
    <t>Почистване на строителната площадка включително натоварване и складиране на металните отпадъци до определена площадка на обекта на Възложителя за кота +18.025 м</t>
  </si>
  <si>
    <t>Изготвяне на екзекутивна документация за кота + 18.025 м</t>
  </si>
  <si>
    <t>3</t>
  </si>
  <si>
    <t>СМР на Подова конструкция на кота +15.025 метра</t>
  </si>
  <si>
    <t>3.1</t>
  </si>
  <si>
    <t>3.2</t>
  </si>
  <si>
    <t>3.3</t>
  </si>
  <si>
    <t>3.4</t>
  </si>
  <si>
    <t>3.5</t>
  </si>
  <si>
    <t>3.6</t>
  </si>
  <si>
    <t>3.7</t>
  </si>
  <si>
    <t>3.8</t>
  </si>
  <si>
    <t>3.9</t>
  </si>
  <si>
    <t>3.10</t>
  </si>
  <si>
    <t>3.11</t>
  </si>
  <si>
    <t>3.12</t>
  </si>
  <si>
    <t>3.13</t>
  </si>
  <si>
    <t>Мобилизация и демобилизация за кота  +15.025 м</t>
  </si>
  <si>
    <t xml:space="preserve">Почистване на строителната площадка включително натоварване и складиране на металните отпадъци до определена площадка на обекта на Възложителя за кота +15.025 м </t>
  </si>
  <si>
    <t>Изготвяне на екзекутивна документация за кота + 15.025 м</t>
  </si>
  <si>
    <t>Общо СМР на Подова конструкция на кота +15.025 метра</t>
  </si>
  <si>
    <t>4</t>
  </si>
  <si>
    <t>СМР на Подова конструкция на кота +11.650 метра</t>
  </si>
  <si>
    <t>4.1</t>
  </si>
  <si>
    <t>4.2</t>
  </si>
  <si>
    <t>4.3</t>
  </si>
  <si>
    <t>4.4</t>
  </si>
  <si>
    <t>4.5</t>
  </si>
  <si>
    <t>4.6</t>
  </si>
  <si>
    <t>4.7</t>
  </si>
  <si>
    <t>4.8</t>
  </si>
  <si>
    <t>4.9</t>
  </si>
  <si>
    <t>4.10</t>
  </si>
  <si>
    <t>4.11</t>
  </si>
  <si>
    <t>4.12</t>
  </si>
  <si>
    <t>4.13</t>
  </si>
  <si>
    <t>Мобилизация и демобилизация за кота  +11.650 м</t>
  </si>
  <si>
    <t>Почистване на строителната площадка включително натоварване и складиране на металните отпадъци до определена площадка на обекта на Възложителя за кота +11.650 м</t>
  </si>
  <si>
    <t>Изготвяне на екзекутивна документация за кота + 11.650 м</t>
  </si>
  <si>
    <t>Общо СМР на Подова конструкция на кота +11.650 метра</t>
  </si>
  <si>
    <t>5</t>
  </si>
  <si>
    <t>СМР на Подова конструкция на кота +4.895 метра</t>
  </si>
  <si>
    <t>5.1</t>
  </si>
  <si>
    <t>5.2</t>
  </si>
  <si>
    <t>5.3</t>
  </si>
  <si>
    <t>5.4</t>
  </si>
  <si>
    <t>5.5</t>
  </si>
  <si>
    <t>5.6</t>
  </si>
  <si>
    <t>5.7</t>
  </si>
  <si>
    <t>5.8</t>
  </si>
  <si>
    <t>5.9</t>
  </si>
  <si>
    <t>5.10</t>
  </si>
  <si>
    <t>5.11</t>
  </si>
  <si>
    <t>5.12</t>
  </si>
  <si>
    <t>5.13</t>
  </si>
  <si>
    <t>Мобилизация и демобилизация за кота  +4.895 м</t>
  </si>
  <si>
    <t xml:space="preserve">Почистване на строителната площадка включително натоварване и складиране на металните отпадъци до определена площадка на обекта на Възложителя за кота +4.895 м </t>
  </si>
  <si>
    <t>Изготвяне на екзекутивна документация за кота + 4.895 м</t>
  </si>
  <si>
    <t>Общо СМР на Подова конструкция на кота +4.895 метра</t>
  </si>
  <si>
    <t>6</t>
  </si>
  <si>
    <t>СМР на Подова конструкция на кота +1.705/2.270 метра</t>
  </si>
  <si>
    <t>6.1</t>
  </si>
  <si>
    <t>6.2</t>
  </si>
  <si>
    <t>6.3</t>
  </si>
  <si>
    <t>6.4</t>
  </si>
  <si>
    <t>6.5</t>
  </si>
  <si>
    <t>6.6</t>
  </si>
  <si>
    <t>6.7</t>
  </si>
  <si>
    <t>6.8</t>
  </si>
  <si>
    <t>6.9</t>
  </si>
  <si>
    <t>6.10</t>
  </si>
  <si>
    <t>6.11</t>
  </si>
  <si>
    <t>6.12</t>
  </si>
  <si>
    <t>6.13</t>
  </si>
  <si>
    <t>Мобилизация и демобилизация за кота  +1.705/2.270 м</t>
  </si>
  <si>
    <t>Почистване на строителната площадка включително натоварване и складиране на металните отпадъци до определена площадка на обекта на Възложителя за кота +1.705/2.270 м</t>
  </si>
  <si>
    <t>Изготвяне на екзекутивна документация за кота +1.705/2.270 м</t>
  </si>
  <si>
    <t>Общо СМР на Подова конструкция на кота +1.705/2.270 метра</t>
  </si>
  <si>
    <t>m'</t>
  </si>
  <si>
    <t>S-1202</t>
  </si>
  <si>
    <t xml:space="preserve">Да се съобрази с условиата на обекта </t>
  </si>
  <si>
    <t>S-1203-1</t>
  </si>
  <si>
    <t>S-1240</t>
  </si>
  <si>
    <t>Lichtgitter            SP 440-34/38-4</t>
  </si>
  <si>
    <t>-</t>
  </si>
  <si>
    <t>След репариране на комптрометираните зони</t>
  </si>
  <si>
    <t>S-1102</t>
  </si>
  <si>
    <t>S-1103-1</t>
  </si>
  <si>
    <t>S-1140</t>
  </si>
  <si>
    <t>S-1002</t>
  </si>
  <si>
    <t>S-1003-1</t>
  </si>
  <si>
    <t>S-1040</t>
  </si>
  <si>
    <t>Lichtgitter            SP 340-34/38-3</t>
  </si>
  <si>
    <t>S-1012</t>
  </si>
  <si>
    <t>S-1013</t>
  </si>
  <si>
    <t>S-1050</t>
  </si>
  <si>
    <t xml:space="preserve">S-1013          </t>
  </si>
  <si>
    <t>контур за обработка 485 m</t>
  </si>
  <si>
    <t>S-1203-1          
S-1203-2</t>
  </si>
  <si>
    <t>S-1240            
S-1241-1 до 7</t>
  </si>
  <si>
    <t>контур за обработка 674 m</t>
  </si>
  <si>
    <t>S-1103-1           
S-1103-2</t>
  </si>
  <si>
    <t>S-1140             
S-1141-1 до 5</t>
  </si>
  <si>
    <t>контур за обработка 365 m</t>
  </si>
  <si>
    <t>S-1003-1           
S-1003-2</t>
  </si>
  <si>
    <t>S-1040             
S-1041-1 до 5</t>
  </si>
  <si>
    <t>S-1050              
S-1051-1 до 5</t>
  </si>
  <si>
    <t>Да се демонтират внимателно, без да се повредят</t>
  </si>
  <si>
    <t xml:space="preserve">1. Единичната цена на всяка позиция от Количествената сметка,  описана долу, обхваща всички допълнителни дейности, труд, инцидентни разходи, транспорт, посещение на обекта  и измервания според техническата спецификация и проектната документация, необходими за завършването на Работите, дори ако това не е изрично посочено в пълното описание. 
2. Цените и ставките включват всички приложими държавни и местни данъци, налози, издръжка на персонала, които са в сила в България към датата на настоящото споразумение, освен Данък Добавена Стойност, който трябва да бъде добавен във фактурите съгласно действащите наредби към датата на фактуриране.
3. АКЗ да се разбира антикорозионна защита. 
4. Предвидените площи за почистване и възстановяване на АКЗ, в действителност може да се окаже различна от предписаната в количествената сметка в зависимост от съсътоянието на елементите и начина на изпълнение.
5. За демонтираните пaрапети, трябва да се вземе мярка от място за разстоянията между вертикалните им елементи и местоположението на новите L - профили, да се съобрази с тях.
6. За коректно попълване на количествената сметка, моля попълнете само жълтите полета. </t>
  </si>
  <si>
    <t>ОБРАЗЕЦ</t>
  </si>
  <si>
    <t>............................................................................................................................................</t>
  </si>
  <si>
    <t>/пълно наименование на участника, търговски адрес, телефон и факс, ЕИК и ИН по ЗДДС/</t>
  </si>
  <si>
    <t>ЦЕНОВО ПРЕДЛОЖЕНИЕ</t>
  </si>
  <si>
    <t xml:space="preserve"> към Оферта за участие в публично състезание с предмет: “Ремонт на подови покрития в Сграда 52 - ТЕЦ Ей И Ес-3С Марица Изток I" </t>
  </si>
  <si>
    <t xml:space="preserve">Предложена цена при изпълнение през 2019 г.
</t>
  </si>
  <si>
    <t xml:space="preserve">Предложена цена при изпълнение през 2020 г.
</t>
  </si>
  <si>
    <t xml:space="preserve">Предложена цена при изпълнение през 2021 г.
</t>
  </si>
  <si>
    <t xml:space="preserve">   </t>
  </si>
  <si>
    <t>ПОДПИС и ПЕЧАТ:</t>
  </si>
  <si>
    <t>______________________ (име и фамилия)</t>
  </si>
  <si>
    <t>______________________ (дата)</t>
  </si>
  <si>
    <t>______________________ (длъжност на управляващия/представляващия участника)</t>
  </si>
  <si>
    <t>______________________ (наименование на участника)</t>
  </si>
  <si>
    <t>Непредвидени разходи</t>
  </si>
  <si>
    <t>Средно аритметична стойност от общите цени, предложени за трите години 
((Обща цена при изпълнение на всички коти през 2019 г.+Обща цена при изпълнение на всички коти през 2020 г.+Обща цена при изпълнение на всички коти през 2021 г./3)</t>
  </si>
  <si>
    <t>1.За коректно попълване на количествената сметка, моля попълнете само жълтите полета. 
2.Посочените цени да се попълват без ДДС.
3.Класирането на участниците ще се извърши по най-ниска средно аритметична стойност от общите цени, предложени за трите години.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</si>
</sst>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charset val="204"/>
    </font>
    <font>
      <sz val="12"/>
      <name val="Times New Roman"/>
      <family val="1"/>
      <charset val="204"/>
    </font>
    <font>
      <b/>
      <sz val="12"/>
      <name val="Times New Roman"/>
      <family val="1"/>
      <charset val="204"/>
    </font>
    <font>
      <sz val="10"/>
      <name val="Arial"/>
      <family val="2"/>
      <charset val="204"/>
    </font>
    <font>
      <sz val="12"/>
      <color theme="1"/>
      <name val="Times New Roman"/>
      <family val="1"/>
      <charset val="204"/>
    </font>
    <font>
      <b/>
      <sz val="12"/>
      <color theme="1"/>
      <name val="Times New Roman"/>
      <family val="1"/>
      <charset val="204"/>
    </font>
    <font>
      <b/>
      <sz val="14"/>
      <name val="Times New Roman"/>
      <family val="1"/>
      <charset val="204"/>
    </font>
    <font>
      <b/>
      <sz val="14"/>
      <color theme="3"/>
      <name val="Times New Roman"/>
      <family val="1"/>
      <charset val="204"/>
    </font>
    <font>
      <sz val="12"/>
      <name val="Times New Roman"/>
      <family val="1"/>
    </font>
    <font>
      <b/>
      <u/>
      <sz val="12"/>
      <color indexed="8"/>
      <name val="Times New Roman"/>
      <family val="1"/>
    </font>
    <font>
      <sz val="10"/>
      <name val="Times New Roman"/>
      <family val="1"/>
      <charset val="204"/>
    </font>
    <font>
      <sz val="12"/>
      <name val="Arial"/>
      <family val="2"/>
      <charset val="204"/>
    </font>
    <font>
      <i/>
      <sz val="12"/>
      <color theme="1"/>
      <name val="Times New Roman"/>
      <family val="1"/>
      <charset val="204"/>
    </font>
    <font>
      <i/>
      <sz val="14"/>
      <color theme="1"/>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50">
    <xf numFmtId="0" fontId="0" fillId="0" borderId="0" xfId="0"/>
    <xf numFmtId="0" fontId="2" fillId="0" borderId="1" xfId="0" applyFont="1" applyBorder="1" applyAlignment="1">
      <alignment vertical="center" wrapText="1"/>
    </xf>
    <xf numFmtId="2" fontId="3" fillId="2" borderId="1" xfId="1" applyNumberFormat="1" applyFont="1" applyFill="1" applyBorder="1" applyAlignment="1" applyProtection="1">
      <alignment horizontal="center" vertical="center" wrapText="1"/>
      <protection locked="0"/>
    </xf>
    <xf numFmtId="0" fontId="5" fillId="0" borderId="0" xfId="0" applyFont="1" applyAlignment="1">
      <alignment wrapText="1"/>
    </xf>
    <xf numFmtId="0" fontId="2" fillId="0" borderId="0" xfId="0" applyFont="1" applyAlignment="1">
      <alignment vertical="center" wrapText="1"/>
    </xf>
    <xf numFmtId="49" fontId="2" fillId="0" borderId="1" xfId="1" applyNumberFormat="1" applyFont="1" applyBorder="1" applyAlignment="1">
      <alignment vertical="top" wrapText="1"/>
    </xf>
    <xf numFmtId="49" fontId="5" fillId="0" borderId="0" xfId="0" applyNumberFormat="1" applyFont="1" applyAlignment="1">
      <alignment wrapText="1"/>
    </xf>
    <xf numFmtId="0" fontId="2" fillId="0" borderId="1" xfId="0" applyFont="1" applyBorder="1" applyAlignment="1">
      <alignment vertical="top" wrapText="1"/>
    </xf>
    <xf numFmtId="49" fontId="2" fillId="0" borderId="1" xfId="0" quotePrefix="1" applyNumberFormat="1" applyFont="1" applyBorder="1" applyAlignment="1">
      <alignment horizontal="center" vertical="center" wrapText="1"/>
    </xf>
    <xf numFmtId="0" fontId="3" fillId="0" borderId="1" xfId="0" applyFont="1" applyBorder="1" applyAlignment="1">
      <alignment horizontal="center" vertical="center" wrapText="1"/>
    </xf>
    <xf numFmtId="0" fontId="6" fillId="0" borderId="0" xfId="0" applyFont="1" applyAlignment="1">
      <alignment wrapText="1"/>
    </xf>
    <xf numFmtId="0" fontId="2" fillId="5" borderId="1" xfId="0" applyFont="1" applyFill="1" applyBorder="1" applyAlignment="1">
      <alignment horizontal="center" vertical="center" wrapText="1"/>
    </xf>
    <xf numFmtId="49" fontId="7" fillId="3" borderId="1" xfId="0" applyNumberFormat="1" applyFont="1" applyFill="1" applyBorder="1" applyAlignment="1">
      <alignment horizontal="right" vertical="center" wrapText="1"/>
    </xf>
    <xf numFmtId="0" fontId="7" fillId="3" borderId="1" xfId="0" applyFont="1" applyFill="1" applyBorder="1" applyAlignment="1">
      <alignment horizontal="right" vertical="center" wrapText="1"/>
    </xf>
    <xf numFmtId="0" fontId="7" fillId="0" borderId="0" xfId="0" applyFont="1" applyAlignment="1">
      <alignment vertical="center" wrapText="1"/>
    </xf>
    <xf numFmtId="49" fontId="7" fillId="4" borderId="1" xfId="0" applyNumberFormat="1"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4" fontId="7" fillId="4" borderId="1" xfId="0" applyNumberFormat="1" applyFont="1" applyFill="1" applyBorder="1" applyAlignment="1">
      <alignment vertical="center" wrapText="1"/>
    </xf>
    <xf numFmtId="0" fontId="2" fillId="0" borderId="1" xfId="0" applyFont="1" applyBorder="1" applyAlignment="1">
      <alignment horizontal="center" vertical="center" wrapText="1"/>
    </xf>
    <xf numFmtId="0" fontId="2" fillId="0" borderId="0" xfId="1" applyFont="1" applyFill="1" applyBorder="1" applyAlignment="1" applyProtection="1">
      <alignment vertical="center" wrapText="1"/>
      <protection locked="0"/>
    </xf>
    <xf numFmtId="0" fontId="5" fillId="0" borderId="0" xfId="0" applyFont="1"/>
    <xf numFmtId="0" fontId="2" fillId="0" borderId="0" xfId="1" applyFont="1" applyFill="1" applyBorder="1" applyAlignment="1" applyProtection="1">
      <alignment horizontal="right" vertical="center" wrapText="1"/>
      <protection locked="0"/>
    </xf>
    <xf numFmtId="4" fontId="7" fillId="3" borderId="1" xfId="0" applyNumberFormat="1" applyFont="1" applyFill="1" applyBorder="1" applyAlignment="1">
      <alignment vertical="center" wrapText="1"/>
    </xf>
    <xf numFmtId="4" fontId="3" fillId="0" borderId="1" xfId="0" applyNumberFormat="1" applyFont="1" applyBorder="1" applyAlignment="1">
      <alignment vertical="center"/>
    </xf>
    <xf numFmtId="0" fontId="10" fillId="0" borderId="0" xfId="0" applyFont="1"/>
    <xf numFmtId="0" fontId="11" fillId="0" borderId="0" xfId="0" applyFont="1" applyAlignment="1">
      <alignment wrapText="1"/>
    </xf>
    <xf numFmtId="0" fontId="9" fillId="0" borderId="0" xfId="0" applyFont="1" applyAlignment="1">
      <alignment horizontal="justify"/>
    </xf>
    <xf numFmtId="0" fontId="2" fillId="0" borderId="0" xfId="0" applyFont="1"/>
    <xf numFmtId="0" fontId="12" fillId="0" borderId="0" xfId="0" applyFont="1"/>
    <xf numFmtId="0" fontId="9" fillId="0" borderId="0" xfId="0" applyFont="1" applyAlignment="1"/>
    <xf numFmtId="49" fontId="5" fillId="0" borderId="1" xfId="0" applyNumberFormat="1" applyFont="1" applyBorder="1" applyAlignment="1">
      <alignment wrapText="1"/>
    </xf>
    <xf numFmtId="49" fontId="13" fillId="0" borderId="1" xfId="0" applyNumberFormat="1" applyFont="1" applyBorder="1" applyAlignment="1">
      <alignment vertical="center" wrapText="1"/>
    </xf>
    <xf numFmtId="0" fontId="9" fillId="0" borderId="0" xfId="0" applyFont="1" applyAlignment="1">
      <alignment horizontal="left"/>
    </xf>
    <xf numFmtId="0" fontId="3" fillId="6"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horizontal="center" vertical="center" wrapText="1"/>
      <protection locked="0"/>
    </xf>
    <xf numFmtId="0" fontId="7" fillId="4" borderId="1" xfId="0" applyFont="1" applyFill="1" applyBorder="1" applyAlignment="1">
      <alignment horizontal="left" vertical="center" wrapText="1"/>
    </xf>
    <xf numFmtId="4" fontId="6" fillId="0" borderId="1" xfId="0" applyNumberFormat="1" applyFont="1" applyBorder="1" applyAlignment="1">
      <alignment horizont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4" fontId="7" fillId="3" borderId="2" xfId="0" applyNumberFormat="1" applyFont="1" applyFill="1" applyBorder="1" applyAlignment="1">
      <alignment horizontal="center" vertical="center" wrapText="1"/>
    </xf>
    <xf numFmtId="4" fontId="7" fillId="3" borderId="3" xfId="0" applyNumberFormat="1" applyFont="1" applyFill="1" applyBorder="1" applyAlignment="1">
      <alignment horizontal="center" vertical="center" wrapText="1"/>
    </xf>
    <xf numFmtId="4" fontId="7" fillId="3" borderId="4" xfId="0" applyNumberFormat="1" applyFont="1" applyFill="1" applyBorder="1" applyAlignment="1">
      <alignment horizontal="center" vertical="center" wrapText="1"/>
    </xf>
    <xf numFmtId="0" fontId="14" fillId="0" borderId="1" xfId="0" applyFont="1" applyBorder="1" applyAlignment="1">
      <alignment horizontal="left" vertical="top" wrapText="1"/>
    </xf>
    <xf numFmtId="0" fontId="2" fillId="0" borderId="0" xfId="0" applyFont="1" applyFill="1" applyBorder="1" applyAlignment="1">
      <alignment horizontal="center"/>
    </xf>
    <xf numFmtId="0" fontId="3" fillId="0" borderId="0" xfId="1" applyFont="1" applyFill="1" applyBorder="1" applyAlignment="1" applyProtection="1">
      <alignment horizontal="center" vertical="center" wrapText="1"/>
      <protection locked="0"/>
    </xf>
    <xf numFmtId="0" fontId="9" fillId="0" borderId="0" xfId="0" applyFont="1" applyBorder="1" applyAlignment="1">
      <alignment horizontal="center" vertical="center" wrapText="1"/>
    </xf>
    <xf numFmtId="0" fontId="2" fillId="0" borderId="1" xfId="1" applyFont="1" applyBorder="1" applyAlignment="1" applyProtection="1">
      <alignment horizontal="left" vertical="top" wrapText="1" shrinkToFit="1"/>
      <protection locked="0"/>
    </xf>
    <xf numFmtId="49" fontId="3" fillId="2" borderId="1" xfId="1" applyNumberFormat="1" applyFont="1" applyFill="1" applyBorder="1" applyAlignment="1" applyProtection="1">
      <alignment horizontal="center" vertical="center" wrapText="1"/>
      <protection locked="0"/>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B1" zoomScale="90" zoomScaleNormal="90" zoomScaleSheetLayoutView="90" workbookViewId="0">
      <selection activeCell="K118" sqref="K118"/>
    </sheetView>
  </sheetViews>
  <sheetFormatPr defaultColWidth="9.140625" defaultRowHeight="15.75" x14ac:dyDescent="0.25"/>
  <cols>
    <col min="1" max="1" width="13.5703125" style="6" customWidth="1"/>
    <col min="2" max="2" width="76.5703125" style="3" customWidth="1"/>
    <col min="3" max="3" width="23.28515625" style="3" customWidth="1"/>
    <col min="4" max="4" width="22" style="3" customWidth="1"/>
    <col min="5" max="5" width="9.85546875" style="10" customWidth="1"/>
    <col min="6" max="6" width="14.28515625" style="10" customWidth="1"/>
    <col min="7" max="7" width="13.5703125" style="3" customWidth="1"/>
    <col min="8" max="8" width="13.5703125" style="10" customWidth="1"/>
    <col min="9" max="11" width="13.5703125" style="3" customWidth="1"/>
    <col min="12" max="12" width="14.28515625" style="3" bestFit="1" customWidth="1"/>
    <col min="13" max="16384" width="9.140625" style="3"/>
  </cols>
  <sheetData>
    <row r="1" spans="1:12" s="21" customFormat="1" ht="15.75" customHeight="1" x14ac:dyDescent="0.25">
      <c r="A1" s="20"/>
      <c r="B1" s="20"/>
      <c r="E1" s="20"/>
      <c r="L1" s="22" t="s">
        <v>188</v>
      </c>
    </row>
    <row r="2" spans="1:12" s="21" customFormat="1" ht="24" customHeight="1" x14ac:dyDescent="0.25">
      <c r="A2" s="45" t="s">
        <v>189</v>
      </c>
      <c r="B2" s="45"/>
      <c r="C2" s="45"/>
      <c r="D2" s="45"/>
      <c r="E2" s="45"/>
      <c r="F2" s="45"/>
      <c r="G2" s="45"/>
      <c r="H2" s="45"/>
      <c r="I2" s="45"/>
      <c r="J2" s="45"/>
      <c r="K2" s="45"/>
      <c r="L2" s="45"/>
    </row>
    <row r="3" spans="1:12" s="21" customFormat="1" ht="32.25" customHeight="1" x14ac:dyDescent="0.25">
      <c r="A3" s="45" t="s">
        <v>190</v>
      </c>
      <c r="B3" s="45"/>
      <c r="C3" s="45"/>
      <c r="D3" s="45"/>
      <c r="E3" s="45"/>
      <c r="F3" s="45"/>
      <c r="G3" s="45"/>
      <c r="H3" s="45"/>
      <c r="I3" s="45"/>
      <c r="J3" s="45"/>
      <c r="K3" s="45"/>
      <c r="L3" s="45"/>
    </row>
    <row r="4" spans="1:12" s="21" customFormat="1" ht="51.75" customHeight="1" x14ac:dyDescent="0.25">
      <c r="A4" s="46" t="s">
        <v>191</v>
      </c>
      <c r="B4" s="46"/>
      <c r="C4" s="46"/>
      <c r="D4" s="46"/>
      <c r="E4" s="46"/>
      <c r="F4" s="46"/>
      <c r="G4" s="46"/>
      <c r="H4" s="46"/>
      <c r="I4" s="46"/>
      <c r="J4" s="46"/>
      <c r="K4" s="46"/>
      <c r="L4" s="46"/>
    </row>
    <row r="5" spans="1:12" s="21" customFormat="1" ht="39.75" customHeight="1" x14ac:dyDescent="0.25">
      <c r="A5" s="47" t="s">
        <v>192</v>
      </c>
      <c r="B5" s="47"/>
      <c r="C5" s="47"/>
      <c r="D5" s="47"/>
      <c r="E5" s="47"/>
      <c r="F5" s="47"/>
      <c r="G5" s="47"/>
      <c r="H5" s="47"/>
      <c r="I5" s="47"/>
      <c r="J5" s="47"/>
      <c r="K5" s="47"/>
      <c r="L5" s="47"/>
    </row>
    <row r="6" spans="1:12" ht="135" customHeight="1" x14ac:dyDescent="0.25">
      <c r="A6" s="5" t="s">
        <v>4</v>
      </c>
      <c r="B6" s="48" t="s">
        <v>187</v>
      </c>
      <c r="C6" s="48"/>
      <c r="D6" s="48"/>
      <c r="E6" s="48"/>
      <c r="F6" s="48"/>
      <c r="G6" s="48"/>
      <c r="H6" s="48"/>
      <c r="I6" s="48"/>
      <c r="J6" s="48"/>
      <c r="K6" s="48"/>
      <c r="L6" s="48"/>
    </row>
    <row r="7" spans="1:12" ht="48.75" customHeight="1" x14ac:dyDescent="0.25">
      <c r="A7" s="49" t="s">
        <v>5</v>
      </c>
      <c r="B7" s="35" t="s">
        <v>0</v>
      </c>
      <c r="C7" s="35" t="s">
        <v>19</v>
      </c>
      <c r="D7" s="35" t="s">
        <v>20</v>
      </c>
      <c r="E7" s="35" t="s">
        <v>1</v>
      </c>
      <c r="F7" s="35" t="s">
        <v>2</v>
      </c>
      <c r="G7" s="34" t="s">
        <v>193</v>
      </c>
      <c r="H7" s="34"/>
      <c r="I7" s="34" t="s">
        <v>194</v>
      </c>
      <c r="J7" s="34"/>
      <c r="K7" s="34" t="s">
        <v>195</v>
      </c>
      <c r="L7" s="34"/>
    </row>
    <row r="8" spans="1:12" ht="41.25" customHeight="1" x14ac:dyDescent="0.25">
      <c r="A8" s="49"/>
      <c r="B8" s="35"/>
      <c r="C8" s="35"/>
      <c r="D8" s="35"/>
      <c r="E8" s="35"/>
      <c r="F8" s="35"/>
      <c r="G8" s="2" t="s">
        <v>3</v>
      </c>
      <c r="H8" s="2" t="s">
        <v>9</v>
      </c>
      <c r="I8" s="2" t="s">
        <v>3</v>
      </c>
      <c r="J8" s="2" t="s">
        <v>9</v>
      </c>
      <c r="K8" s="2" t="s">
        <v>3</v>
      </c>
      <c r="L8" s="2" t="s">
        <v>9</v>
      </c>
    </row>
    <row r="9" spans="1:12" s="14" customFormat="1" ht="40.15" customHeight="1" x14ac:dyDescent="0.25">
      <c r="A9" s="15" t="s">
        <v>7</v>
      </c>
      <c r="B9" s="16" t="s">
        <v>70</v>
      </c>
      <c r="C9" s="16"/>
      <c r="D9" s="16"/>
      <c r="E9" s="17" t="s">
        <v>8</v>
      </c>
      <c r="F9" s="17" t="s">
        <v>8</v>
      </c>
      <c r="G9" s="17" t="s">
        <v>8</v>
      </c>
      <c r="H9" s="18" t="s">
        <v>8</v>
      </c>
      <c r="I9" s="17" t="s">
        <v>8</v>
      </c>
      <c r="J9" s="18" t="s">
        <v>8</v>
      </c>
      <c r="K9" s="17" t="s">
        <v>8</v>
      </c>
      <c r="L9" s="18" t="s">
        <v>8</v>
      </c>
    </row>
    <row r="10" spans="1:12" s="4" customFormat="1" ht="31.5" x14ac:dyDescent="0.25">
      <c r="A10" s="8" t="s">
        <v>10</v>
      </c>
      <c r="B10" s="1" t="s">
        <v>21</v>
      </c>
      <c r="C10" s="1" t="s">
        <v>60</v>
      </c>
      <c r="D10" s="1" t="s">
        <v>28</v>
      </c>
      <c r="E10" s="9" t="s">
        <v>43</v>
      </c>
      <c r="F10" s="9">
        <v>146</v>
      </c>
      <c r="G10" s="11"/>
      <c r="H10" s="24">
        <f>ROUND($F10*G10,2)</f>
        <v>0</v>
      </c>
      <c r="I10" s="11"/>
      <c r="J10" s="24">
        <f>ROUND($F10*I10,2)</f>
        <v>0</v>
      </c>
      <c r="K10" s="11"/>
      <c r="L10" s="24">
        <f>ROUND($F10*K10,2)</f>
        <v>0</v>
      </c>
    </row>
    <row r="11" spans="1:12" s="4" customFormat="1" ht="31.5" x14ac:dyDescent="0.25">
      <c r="A11" s="8" t="s">
        <v>11</v>
      </c>
      <c r="B11" s="1" t="s">
        <v>22</v>
      </c>
      <c r="C11" s="1" t="s">
        <v>64</v>
      </c>
      <c r="D11" s="1" t="s">
        <v>28</v>
      </c>
      <c r="E11" s="9" t="s">
        <v>43</v>
      </c>
      <c r="F11" s="9">
        <v>65</v>
      </c>
      <c r="G11" s="11"/>
      <c r="H11" s="24">
        <f t="shared" ref="H11:H22" si="0">ROUND($F11*G11,2)</f>
        <v>0</v>
      </c>
      <c r="I11" s="11"/>
      <c r="J11" s="24">
        <f t="shared" ref="J11:J22" si="1">ROUND($F11*I11,2)</f>
        <v>0</v>
      </c>
      <c r="K11" s="11"/>
      <c r="L11" s="24">
        <f t="shared" ref="L11:L22" si="2">ROUND($F11*K11,2)</f>
        <v>0</v>
      </c>
    </row>
    <row r="12" spans="1:12" s="4" customFormat="1" ht="31.5" x14ac:dyDescent="0.25">
      <c r="A12" s="8" t="s">
        <v>33</v>
      </c>
      <c r="B12" s="1" t="s">
        <v>23</v>
      </c>
      <c r="C12" s="1" t="s">
        <v>64</v>
      </c>
      <c r="D12" s="1" t="s">
        <v>29</v>
      </c>
      <c r="E12" s="9" t="s">
        <v>43</v>
      </c>
      <c r="F12" s="9">
        <v>45</v>
      </c>
      <c r="G12" s="11"/>
      <c r="H12" s="24">
        <f t="shared" si="0"/>
        <v>0</v>
      </c>
      <c r="I12" s="11"/>
      <c r="J12" s="24">
        <f t="shared" si="1"/>
        <v>0</v>
      </c>
      <c r="K12" s="11"/>
      <c r="L12" s="24">
        <f t="shared" si="2"/>
        <v>0</v>
      </c>
    </row>
    <row r="13" spans="1:12" s="4" customFormat="1" ht="47.25" x14ac:dyDescent="0.25">
      <c r="A13" s="8" t="s">
        <v>34</v>
      </c>
      <c r="B13" s="1" t="s">
        <v>24</v>
      </c>
      <c r="C13" s="1" t="s">
        <v>186</v>
      </c>
      <c r="D13" s="1" t="s">
        <v>30</v>
      </c>
      <c r="E13" s="9" t="s">
        <v>45</v>
      </c>
      <c r="F13" s="9">
        <v>30</v>
      </c>
      <c r="G13" s="11"/>
      <c r="H13" s="24">
        <f t="shared" si="0"/>
        <v>0</v>
      </c>
      <c r="I13" s="11"/>
      <c r="J13" s="24">
        <f t="shared" si="1"/>
        <v>0</v>
      </c>
      <c r="K13" s="11"/>
      <c r="L13" s="24">
        <f t="shared" si="2"/>
        <v>0</v>
      </c>
    </row>
    <row r="14" spans="1:12" s="4" customFormat="1" ht="31.5" x14ac:dyDescent="0.25">
      <c r="A14" s="8" t="s">
        <v>35</v>
      </c>
      <c r="B14" s="7" t="s">
        <v>25</v>
      </c>
      <c r="C14" s="7" t="s">
        <v>31</v>
      </c>
      <c r="D14" s="7" t="s">
        <v>46</v>
      </c>
      <c r="E14" s="9" t="s">
        <v>44</v>
      </c>
      <c r="F14" s="9">
        <v>3976</v>
      </c>
      <c r="G14" s="11"/>
      <c r="H14" s="24">
        <f t="shared" si="0"/>
        <v>0</v>
      </c>
      <c r="I14" s="11"/>
      <c r="J14" s="24">
        <f t="shared" si="1"/>
        <v>0</v>
      </c>
      <c r="K14" s="11"/>
      <c r="L14" s="24">
        <f t="shared" si="2"/>
        <v>0</v>
      </c>
    </row>
    <row r="15" spans="1:12" s="4" customFormat="1" ht="31.5" x14ac:dyDescent="0.25">
      <c r="A15" s="8" t="s">
        <v>36</v>
      </c>
      <c r="B15" s="1" t="s">
        <v>69</v>
      </c>
      <c r="C15" s="1" t="s">
        <v>31</v>
      </c>
      <c r="D15" s="1" t="s">
        <v>30</v>
      </c>
      <c r="E15" s="9" t="s">
        <v>44</v>
      </c>
      <c r="F15" s="9">
        <v>29</v>
      </c>
      <c r="G15" s="11"/>
      <c r="H15" s="24">
        <f t="shared" si="0"/>
        <v>0</v>
      </c>
      <c r="I15" s="11"/>
      <c r="J15" s="24">
        <f t="shared" si="1"/>
        <v>0</v>
      </c>
      <c r="K15" s="11"/>
      <c r="L15" s="24">
        <f t="shared" si="2"/>
        <v>0</v>
      </c>
    </row>
    <row r="16" spans="1:12" s="4" customFormat="1" ht="31.5" x14ac:dyDescent="0.25">
      <c r="A16" s="8" t="s">
        <v>37</v>
      </c>
      <c r="B16" s="1" t="s">
        <v>26</v>
      </c>
      <c r="C16" s="1" t="s">
        <v>32</v>
      </c>
      <c r="D16" s="1" t="s">
        <v>29</v>
      </c>
      <c r="E16" s="9" t="s">
        <v>43</v>
      </c>
      <c r="F16" s="9">
        <v>110</v>
      </c>
      <c r="G16" s="11"/>
      <c r="H16" s="24">
        <f t="shared" si="0"/>
        <v>0</v>
      </c>
      <c r="I16" s="11"/>
      <c r="J16" s="24">
        <f t="shared" si="1"/>
        <v>0</v>
      </c>
      <c r="K16" s="11"/>
      <c r="L16" s="24">
        <f t="shared" si="2"/>
        <v>0</v>
      </c>
    </row>
    <row r="17" spans="1:12" s="4" customFormat="1" ht="31.5" x14ac:dyDescent="0.25">
      <c r="A17" s="8" t="s">
        <v>38</v>
      </c>
      <c r="B17" s="1" t="s">
        <v>66</v>
      </c>
      <c r="C17" s="1" t="s">
        <v>62</v>
      </c>
      <c r="D17" s="1" t="s">
        <v>47</v>
      </c>
      <c r="E17" s="9" t="s">
        <v>44</v>
      </c>
      <c r="F17" s="9">
        <v>7768</v>
      </c>
      <c r="G17" s="11"/>
      <c r="H17" s="24">
        <f t="shared" si="0"/>
        <v>0</v>
      </c>
      <c r="I17" s="11"/>
      <c r="J17" s="24">
        <f t="shared" si="1"/>
        <v>0</v>
      </c>
      <c r="K17" s="11"/>
      <c r="L17" s="24">
        <f t="shared" si="2"/>
        <v>0</v>
      </c>
    </row>
    <row r="18" spans="1:12" s="4" customFormat="1" ht="31.5" x14ac:dyDescent="0.25">
      <c r="A18" s="8" t="s">
        <v>39</v>
      </c>
      <c r="B18" s="1" t="s">
        <v>27</v>
      </c>
      <c r="C18" s="1" t="s">
        <v>32</v>
      </c>
      <c r="D18" s="1"/>
      <c r="E18" s="9" t="s">
        <v>43</v>
      </c>
      <c r="F18" s="9">
        <v>1</v>
      </c>
      <c r="G18" s="11"/>
      <c r="H18" s="24">
        <f t="shared" si="0"/>
        <v>0</v>
      </c>
      <c r="I18" s="11"/>
      <c r="J18" s="24">
        <f t="shared" si="1"/>
        <v>0</v>
      </c>
      <c r="K18" s="11"/>
      <c r="L18" s="24">
        <f t="shared" si="2"/>
        <v>0</v>
      </c>
    </row>
    <row r="19" spans="1:12" s="4" customFormat="1" ht="47.25" x14ac:dyDescent="0.25">
      <c r="A19" s="8" t="s">
        <v>40</v>
      </c>
      <c r="B19" s="1" t="s">
        <v>73</v>
      </c>
      <c r="C19" s="1" t="s">
        <v>61</v>
      </c>
      <c r="D19" s="1" t="s">
        <v>30</v>
      </c>
      <c r="E19" s="9" t="s">
        <v>45</v>
      </c>
      <c r="F19" s="9">
        <v>30</v>
      </c>
      <c r="G19" s="11"/>
      <c r="H19" s="24">
        <f t="shared" si="0"/>
        <v>0</v>
      </c>
      <c r="I19" s="11"/>
      <c r="J19" s="24">
        <f t="shared" si="1"/>
        <v>0</v>
      </c>
      <c r="K19" s="11"/>
      <c r="L19" s="24">
        <f t="shared" si="2"/>
        <v>0</v>
      </c>
    </row>
    <row r="20" spans="1:12" s="4" customFormat="1" ht="31.5" x14ac:dyDescent="0.25">
      <c r="A20" s="8" t="s">
        <v>41</v>
      </c>
      <c r="B20" s="1" t="s">
        <v>76</v>
      </c>
      <c r="C20" s="19" t="s">
        <v>8</v>
      </c>
      <c r="D20" s="19" t="s">
        <v>8</v>
      </c>
      <c r="E20" s="9" t="s">
        <v>17</v>
      </c>
      <c r="F20" s="9">
        <v>1</v>
      </c>
      <c r="G20" s="11"/>
      <c r="H20" s="24">
        <f t="shared" si="0"/>
        <v>0</v>
      </c>
      <c r="I20" s="11"/>
      <c r="J20" s="24">
        <f t="shared" si="1"/>
        <v>0</v>
      </c>
      <c r="K20" s="11"/>
      <c r="L20" s="24">
        <f t="shared" si="2"/>
        <v>0</v>
      </c>
    </row>
    <row r="21" spans="1:12" s="4" customFormat="1" ht="47.25" x14ac:dyDescent="0.25">
      <c r="A21" s="8" t="s">
        <v>42</v>
      </c>
      <c r="B21" s="1" t="s">
        <v>74</v>
      </c>
      <c r="C21" s="19" t="s">
        <v>8</v>
      </c>
      <c r="D21" s="19" t="s">
        <v>8</v>
      </c>
      <c r="E21" s="9" t="s">
        <v>17</v>
      </c>
      <c r="F21" s="9">
        <v>1</v>
      </c>
      <c r="G21" s="11"/>
      <c r="H21" s="24">
        <f t="shared" si="0"/>
        <v>0</v>
      </c>
      <c r="I21" s="11"/>
      <c r="J21" s="24">
        <f t="shared" si="1"/>
        <v>0</v>
      </c>
      <c r="K21" s="11"/>
      <c r="L21" s="24">
        <f t="shared" si="2"/>
        <v>0</v>
      </c>
    </row>
    <row r="22" spans="1:12" s="4" customFormat="1" ht="31.5" x14ac:dyDescent="0.25">
      <c r="A22" s="8" t="s">
        <v>67</v>
      </c>
      <c r="B22" s="1" t="s">
        <v>75</v>
      </c>
      <c r="C22" s="19" t="s">
        <v>8</v>
      </c>
      <c r="D22" s="19" t="s">
        <v>8</v>
      </c>
      <c r="E22" s="9" t="s">
        <v>17</v>
      </c>
      <c r="F22" s="9">
        <v>1</v>
      </c>
      <c r="G22" s="11"/>
      <c r="H22" s="24">
        <f t="shared" si="0"/>
        <v>0</v>
      </c>
      <c r="I22" s="11"/>
      <c r="J22" s="24">
        <f t="shared" si="1"/>
        <v>0</v>
      </c>
      <c r="K22" s="11"/>
      <c r="L22" s="24">
        <f t="shared" si="2"/>
        <v>0</v>
      </c>
    </row>
    <row r="23" spans="1:12" s="14" customFormat="1" ht="18.75" x14ac:dyDescent="0.25">
      <c r="A23" s="15" t="s">
        <v>8</v>
      </c>
      <c r="B23" s="16" t="s">
        <v>71</v>
      </c>
      <c r="C23" s="16"/>
      <c r="D23" s="16"/>
      <c r="E23" s="17" t="s">
        <v>8</v>
      </c>
      <c r="F23" s="17" t="s">
        <v>8</v>
      </c>
      <c r="G23" s="17" t="s">
        <v>8</v>
      </c>
      <c r="H23" s="18">
        <f>SUM(H10:H22)</f>
        <v>0</v>
      </c>
      <c r="I23" s="17" t="s">
        <v>8</v>
      </c>
      <c r="J23" s="18">
        <f>SUM(J10:J22)</f>
        <v>0</v>
      </c>
      <c r="K23" s="17" t="s">
        <v>8</v>
      </c>
      <c r="L23" s="18">
        <f>SUM(L10:L22)</f>
        <v>0</v>
      </c>
    </row>
    <row r="24" spans="1:12" s="14" customFormat="1" ht="42.6" customHeight="1" x14ac:dyDescent="0.25">
      <c r="A24" s="15" t="s">
        <v>6</v>
      </c>
      <c r="B24" s="16" t="s">
        <v>72</v>
      </c>
      <c r="C24" s="16"/>
      <c r="D24" s="16"/>
      <c r="E24" s="17" t="s">
        <v>8</v>
      </c>
      <c r="F24" s="17" t="s">
        <v>8</v>
      </c>
      <c r="G24" s="17" t="s">
        <v>8</v>
      </c>
      <c r="H24" s="18" t="s">
        <v>8</v>
      </c>
      <c r="I24" s="17" t="s">
        <v>8</v>
      </c>
      <c r="J24" s="18" t="s">
        <v>8</v>
      </c>
      <c r="K24" s="17" t="s">
        <v>8</v>
      </c>
      <c r="L24" s="18" t="s">
        <v>8</v>
      </c>
    </row>
    <row r="25" spans="1:12" s="4" customFormat="1" ht="31.5" x14ac:dyDescent="0.25">
      <c r="A25" s="8" t="s">
        <v>12</v>
      </c>
      <c r="B25" s="1" t="s">
        <v>21</v>
      </c>
      <c r="C25" s="1" t="s">
        <v>63</v>
      </c>
      <c r="D25" s="1" t="s">
        <v>48</v>
      </c>
      <c r="E25" s="9" t="s">
        <v>43</v>
      </c>
      <c r="F25" s="9">
        <v>139</v>
      </c>
      <c r="G25" s="11"/>
      <c r="H25" s="24">
        <f t="shared" ref="H25:H37" si="3">ROUND($F25*G25,2)</f>
        <v>0</v>
      </c>
      <c r="I25" s="11"/>
      <c r="J25" s="24">
        <f t="shared" ref="J25:J37" si="4">ROUND($F25*I25,2)</f>
        <v>0</v>
      </c>
      <c r="K25" s="11"/>
      <c r="L25" s="24">
        <f t="shared" ref="L25:L37" si="5">ROUND($F25*K25,2)</f>
        <v>0</v>
      </c>
    </row>
    <row r="26" spans="1:12" s="4" customFormat="1" ht="31.5" x14ac:dyDescent="0.25">
      <c r="A26" s="8" t="s">
        <v>13</v>
      </c>
      <c r="B26" s="1" t="s">
        <v>22</v>
      </c>
      <c r="C26" s="1" t="s">
        <v>64</v>
      </c>
      <c r="D26" s="1" t="s">
        <v>48</v>
      </c>
      <c r="E26" s="9" t="s">
        <v>43</v>
      </c>
      <c r="F26" s="9">
        <v>65</v>
      </c>
      <c r="G26" s="11"/>
      <c r="H26" s="24">
        <f t="shared" si="3"/>
        <v>0</v>
      </c>
      <c r="I26" s="11"/>
      <c r="J26" s="24">
        <f t="shared" si="4"/>
        <v>0</v>
      </c>
      <c r="K26" s="11"/>
      <c r="L26" s="24">
        <f t="shared" si="5"/>
        <v>0</v>
      </c>
    </row>
    <row r="27" spans="1:12" s="4" customFormat="1" ht="31.5" x14ac:dyDescent="0.25">
      <c r="A27" s="8" t="s">
        <v>14</v>
      </c>
      <c r="B27" s="1" t="s">
        <v>23</v>
      </c>
      <c r="C27" s="1" t="s">
        <v>64</v>
      </c>
      <c r="D27" s="1" t="s">
        <v>49</v>
      </c>
      <c r="E27" s="9" t="s">
        <v>43</v>
      </c>
      <c r="F27" s="9">
        <v>39</v>
      </c>
      <c r="G27" s="11"/>
      <c r="H27" s="24">
        <f t="shared" si="3"/>
        <v>0</v>
      </c>
      <c r="I27" s="11"/>
      <c r="J27" s="24">
        <f t="shared" si="4"/>
        <v>0</v>
      </c>
      <c r="K27" s="11"/>
      <c r="L27" s="24">
        <f t="shared" si="5"/>
        <v>0</v>
      </c>
    </row>
    <row r="28" spans="1:12" s="4" customFormat="1" ht="47.25" x14ac:dyDescent="0.25">
      <c r="A28" s="8" t="s">
        <v>15</v>
      </c>
      <c r="B28" s="1" t="s">
        <v>24</v>
      </c>
      <c r="C28" s="1" t="s">
        <v>186</v>
      </c>
      <c r="D28" s="1" t="s">
        <v>50</v>
      </c>
      <c r="E28" s="9" t="s">
        <v>45</v>
      </c>
      <c r="F28" s="9">
        <v>9</v>
      </c>
      <c r="G28" s="11"/>
      <c r="H28" s="24">
        <f t="shared" si="3"/>
        <v>0</v>
      </c>
      <c r="I28" s="11"/>
      <c r="J28" s="24">
        <f t="shared" si="4"/>
        <v>0</v>
      </c>
      <c r="K28" s="11"/>
      <c r="L28" s="24">
        <f t="shared" si="5"/>
        <v>0</v>
      </c>
    </row>
    <row r="29" spans="1:12" s="4" customFormat="1" ht="31.5" x14ac:dyDescent="0.25">
      <c r="A29" s="8" t="s">
        <v>18</v>
      </c>
      <c r="B29" s="7" t="s">
        <v>25</v>
      </c>
      <c r="C29" s="7" t="s">
        <v>31</v>
      </c>
      <c r="D29" s="7" t="s">
        <v>52</v>
      </c>
      <c r="E29" s="9" t="s">
        <v>44</v>
      </c>
      <c r="F29" s="9">
        <v>3480</v>
      </c>
      <c r="G29" s="11"/>
      <c r="H29" s="24">
        <f t="shared" si="3"/>
        <v>0</v>
      </c>
      <c r="I29" s="11"/>
      <c r="J29" s="24">
        <f t="shared" si="4"/>
        <v>0</v>
      </c>
      <c r="K29" s="11"/>
      <c r="L29" s="24">
        <f t="shared" si="5"/>
        <v>0</v>
      </c>
    </row>
    <row r="30" spans="1:12" s="4" customFormat="1" ht="31.5" x14ac:dyDescent="0.25">
      <c r="A30" s="8" t="s">
        <v>53</v>
      </c>
      <c r="B30" s="1" t="s">
        <v>69</v>
      </c>
      <c r="C30" s="1" t="s">
        <v>31</v>
      </c>
      <c r="D30" s="1" t="s">
        <v>50</v>
      </c>
      <c r="E30" s="9" t="s">
        <v>44</v>
      </c>
      <c r="F30" s="9">
        <v>35</v>
      </c>
      <c r="G30" s="11"/>
      <c r="H30" s="24">
        <f t="shared" si="3"/>
        <v>0</v>
      </c>
      <c r="I30" s="11"/>
      <c r="J30" s="24">
        <f t="shared" si="4"/>
        <v>0</v>
      </c>
      <c r="K30" s="11"/>
      <c r="L30" s="24">
        <f t="shared" si="5"/>
        <v>0</v>
      </c>
    </row>
    <row r="31" spans="1:12" s="4" customFormat="1" ht="31.5" x14ac:dyDescent="0.25">
      <c r="A31" s="8" t="s">
        <v>54</v>
      </c>
      <c r="B31" s="1" t="s">
        <v>26</v>
      </c>
      <c r="C31" s="1" t="s">
        <v>32</v>
      </c>
      <c r="D31" s="1" t="s">
        <v>49</v>
      </c>
      <c r="E31" s="9" t="s">
        <v>43</v>
      </c>
      <c r="F31" s="9">
        <v>104</v>
      </c>
      <c r="G31" s="11"/>
      <c r="H31" s="24">
        <f t="shared" si="3"/>
        <v>0</v>
      </c>
      <c r="I31" s="11"/>
      <c r="J31" s="24">
        <f t="shared" si="4"/>
        <v>0</v>
      </c>
      <c r="K31" s="11"/>
      <c r="L31" s="24">
        <f t="shared" si="5"/>
        <v>0</v>
      </c>
    </row>
    <row r="32" spans="1:12" s="4" customFormat="1" ht="31.5" x14ac:dyDescent="0.25">
      <c r="A32" s="8" t="s">
        <v>55</v>
      </c>
      <c r="B32" s="1" t="s">
        <v>66</v>
      </c>
      <c r="C32" s="1" t="s">
        <v>65</v>
      </c>
      <c r="D32" s="1" t="s">
        <v>51</v>
      </c>
      <c r="E32" s="9" t="s">
        <v>44</v>
      </c>
      <c r="F32" s="9">
        <v>6781</v>
      </c>
      <c r="G32" s="11"/>
      <c r="H32" s="24">
        <f t="shared" si="3"/>
        <v>0</v>
      </c>
      <c r="I32" s="11"/>
      <c r="J32" s="24">
        <f t="shared" si="4"/>
        <v>0</v>
      </c>
      <c r="K32" s="11"/>
      <c r="L32" s="24">
        <f t="shared" si="5"/>
        <v>0</v>
      </c>
    </row>
    <row r="33" spans="1:12" s="4" customFormat="1" ht="31.5" x14ac:dyDescent="0.25">
      <c r="A33" s="8" t="s">
        <v>56</v>
      </c>
      <c r="B33" s="1" t="s">
        <v>27</v>
      </c>
      <c r="C33" s="1" t="s">
        <v>32</v>
      </c>
      <c r="D33" s="1"/>
      <c r="E33" s="9" t="s">
        <v>43</v>
      </c>
      <c r="F33" s="9">
        <v>0.5</v>
      </c>
      <c r="G33" s="11"/>
      <c r="H33" s="24">
        <f t="shared" si="3"/>
        <v>0</v>
      </c>
      <c r="I33" s="11"/>
      <c r="J33" s="24">
        <f t="shared" si="4"/>
        <v>0</v>
      </c>
      <c r="K33" s="11"/>
      <c r="L33" s="24">
        <f t="shared" si="5"/>
        <v>0</v>
      </c>
    </row>
    <row r="34" spans="1:12" s="4" customFormat="1" ht="47.25" x14ac:dyDescent="0.25">
      <c r="A34" s="8" t="s">
        <v>57</v>
      </c>
      <c r="B34" s="1" t="s">
        <v>73</v>
      </c>
      <c r="C34" s="1" t="s">
        <v>61</v>
      </c>
      <c r="D34" s="1" t="s">
        <v>50</v>
      </c>
      <c r="E34" s="9" t="s">
        <v>45</v>
      </c>
      <c r="F34" s="9">
        <v>9</v>
      </c>
      <c r="G34" s="11"/>
      <c r="H34" s="24">
        <f t="shared" si="3"/>
        <v>0</v>
      </c>
      <c r="I34" s="11"/>
      <c r="J34" s="24">
        <f t="shared" si="4"/>
        <v>0</v>
      </c>
      <c r="K34" s="11"/>
      <c r="L34" s="24">
        <f t="shared" si="5"/>
        <v>0</v>
      </c>
    </row>
    <row r="35" spans="1:12" s="4" customFormat="1" ht="31.5" x14ac:dyDescent="0.25">
      <c r="A35" s="8" t="s">
        <v>58</v>
      </c>
      <c r="B35" s="1" t="s">
        <v>78</v>
      </c>
      <c r="C35" s="19" t="s">
        <v>8</v>
      </c>
      <c r="D35" s="19" t="s">
        <v>8</v>
      </c>
      <c r="E35" s="9" t="s">
        <v>17</v>
      </c>
      <c r="F35" s="9">
        <v>1</v>
      </c>
      <c r="G35" s="11"/>
      <c r="H35" s="24">
        <f t="shared" si="3"/>
        <v>0</v>
      </c>
      <c r="I35" s="11"/>
      <c r="J35" s="24">
        <f t="shared" si="4"/>
        <v>0</v>
      </c>
      <c r="K35" s="11"/>
      <c r="L35" s="24">
        <f t="shared" si="5"/>
        <v>0</v>
      </c>
    </row>
    <row r="36" spans="1:12" s="4" customFormat="1" ht="47.25" x14ac:dyDescent="0.25">
      <c r="A36" s="8" t="s">
        <v>59</v>
      </c>
      <c r="B36" s="1" t="s">
        <v>79</v>
      </c>
      <c r="C36" s="19" t="s">
        <v>8</v>
      </c>
      <c r="D36" s="19" t="s">
        <v>8</v>
      </c>
      <c r="E36" s="9" t="s">
        <v>17</v>
      </c>
      <c r="F36" s="9">
        <v>1</v>
      </c>
      <c r="G36" s="11"/>
      <c r="H36" s="24">
        <f t="shared" si="3"/>
        <v>0</v>
      </c>
      <c r="I36" s="11"/>
      <c r="J36" s="24">
        <f t="shared" si="4"/>
        <v>0</v>
      </c>
      <c r="K36" s="11"/>
      <c r="L36" s="24">
        <f t="shared" si="5"/>
        <v>0</v>
      </c>
    </row>
    <row r="37" spans="1:12" s="4" customFormat="1" ht="31.5" x14ac:dyDescent="0.25">
      <c r="A37" s="8" t="s">
        <v>68</v>
      </c>
      <c r="B37" s="1" t="s">
        <v>80</v>
      </c>
      <c r="C37" s="19" t="s">
        <v>8</v>
      </c>
      <c r="D37" s="19" t="s">
        <v>8</v>
      </c>
      <c r="E37" s="9" t="s">
        <v>17</v>
      </c>
      <c r="F37" s="9">
        <v>1</v>
      </c>
      <c r="G37" s="11"/>
      <c r="H37" s="24">
        <f t="shared" si="3"/>
        <v>0</v>
      </c>
      <c r="I37" s="11"/>
      <c r="J37" s="24">
        <f t="shared" si="4"/>
        <v>0</v>
      </c>
      <c r="K37" s="11"/>
      <c r="L37" s="24">
        <f t="shared" si="5"/>
        <v>0</v>
      </c>
    </row>
    <row r="38" spans="1:12" s="14" customFormat="1" ht="25.9" customHeight="1" x14ac:dyDescent="0.25">
      <c r="A38" s="15"/>
      <c r="B38" s="16" t="s">
        <v>77</v>
      </c>
      <c r="C38" s="16"/>
      <c r="D38" s="16"/>
      <c r="E38" s="17" t="s">
        <v>8</v>
      </c>
      <c r="F38" s="17" t="s">
        <v>8</v>
      </c>
      <c r="G38" s="17" t="s">
        <v>8</v>
      </c>
      <c r="H38" s="18">
        <f>SUM(H25:H37)</f>
        <v>0</v>
      </c>
      <c r="I38" s="17" t="s">
        <v>8</v>
      </c>
      <c r="J38" s="18">
        <f>SUM(J25:J37)</f>
        <v>0</v>
      </c>
      <c r="K38" s="17" t="s">
        <v>8</v>
      </c>
      <c r="L38" s="18">
        <f>SUM(L25:L37)</f>
        <v>0</v>
      </c>
    </row>
    <row r="39" spans="1:12" s="14" customFormat="1" ht="40.15" customHeight="1" x14ac:dyDescent="0.25">
      <c r="A39" s="15" t="s">
        <v>81</v>
      </c>
      <c r="B39" s="16" t="s">
        <v>82</v>
      </c>
      <c r="C39" s="16"/>
      <c r="D39" s="16"/>
      <c r="E39" s="17" t="s">
        <v>8</v>
      </c>
      <c r="F39" s="17" t="s">
        <v>8</v>
      </c>
      <c r="G39" s="17" t="s">
        <v>8</v>
      </c>
      <c r="H39" s="18" t="s">
        <v>8</v>
      </c>
      <c r="I39" s="17" t="s">
        <v>8</v>
      </c>
      <c r="J39" s="18" t="s">
        <v>8</v>
      </c>
      <c r="K39" s="17" t="s">
        <v>8</v>
      </c>
      <c r="L39" s="18" t="s">
        <v>8</v>
      </c>
    </row>
    <row r="40" spans="1:12" s="4" customFormat="1" ht="31.5" x14ac:dyDescent="0.25">
      <c r="A40" s="8" t="s">
        <v>83</v>
      </c>
      <c r="B40" s="1" t="s">
        <v>21</v>
      </c>
      <c r="C40" s="1" t="s">
        <v>176</v>
      </c>
      <c r="D40" s="1" t="s">
        <v>158</v>
      </c>
      <c r="E40" s="9" t="s">
        <v>43</v>
      </c>
      <c r="F40" s="9">
        <v>298</v>
      </c>
      <c r="G40" s="11"/>
      <c r="H40" s="24">
        <f t="shared" ref="H40:H52" si="6">ROUND($F40*G40,2)</f>
        <v>0</v>
      </c>
      <c r="I40" s="11"/>
      <c r="J40" s="24">
        <f t="shared" ref="J40:J52" si="7">ROUND($F40*I40,2)</f>
        <v>0</v>
      </c>
      <c r="K40" s="11"/>
      <c r="L40" s="24">
        <f t="shared" ref="L40:L52" si="8">ROUND($F40*K40,2)</f>
        <v>0</v>
      </c>
    </row>
    <row r="41" spans="1:12" s="4" customFormat="1" ht="31.5" x14ac:dyDescent="0.25">
      <c r="A41" s="8" t="s">
        <v>84</v>
      </c>
      <c r="B41" s="1" t="s">
        <v>22</v>
      </c>
      <c r="C41" s="1" t="s">
        <v>159</v>
      </c>
      <c r="D41" s="1" t="s">
        <v>158</v>
      </c>
      <c r="E41" s="9" t="s">
        <v>43</v>
      </c>
      <c r="F41" s="9">
        <v>60</v>
      </c>
      <c r="G41" s="11"/>
      <c r="H41" s="24">
        <f t="shared" si="6"/>
        <v>0</v>
      </c>
      <c r="I41" s="11"/>
      <c r="J41" s="24">
        <f t="shared" si="7"/>
        <v>0</v>
      </c>
      <c r="K41" s="11"/>
      <c r="L41" s="24">
        <f t="shared" si="8"/>
        <v>0</v>
      </c>
    </row>
    <row r="42" spans="1:12" s="4" customFormat="1" ht="31.5" x14ac:dyDescent="0.25">
      <c r="A42" s="8" t="s">
        <v>85</v>
      </c>
      <c r="B42" s="1" t="s">
        <v>23</v>
      </c>
      <c r="C42" s="1" t="s">
        <v>159</v>
      </c>
      <c r="D42" s="1" t="s">
        <v>160</v>
      </c>
      <c r="E42" s="9" t="s">
        <v>43</v>
      </c>
      <c r="F42" s="9">
        <v>70</v>
      </c>
      <c r="G42" s="11"/>
      <c r="H42" s="24">
        <f t="shared" si="6"/>
        <v>0</v>
      </c>
      <c r="I42" s="11"/>
      <c r="J42" s="24">
        <f t="shared" si="7"/>
        <v>0</v>
      </c>
      <c r="K42" s="11"/>
      <c r="L42" s="24">
        <f t="shared" si="8"/>
        <v>0</v>
      </c>
    </row>
    <row r="43" spans="1:12" s="4" customFormat="1" ht="47.25" x14ac:dyDescent="0.25">
      <c r="A43" s="8" t="s">
        <v>86</v>
      </c>
      <c r="B43" s="1" t="s">
        <v>24</v>
      </c>
      <c r="C43" s="1" t="s">
        <v>186</v>
      </c>
      <c r="D43" s="1" t="s">
        <v>161</v>
      </c>
      <c r="E43" s="9" t="s">
        <v>45</v>
      </c>
      <c r="F43" s="9">
        <v>28</v>
      </c>
      <c r="G43" s="11"/>
      <c r="H43" s="24">
        <f t="shared" si="6"/>
        <v>0</v>
      </c>
      <c r="I43" s="11"/>
      <c r="J43" s="24">
        <f t="shared" si="7"/>
        <v>0</v>
      </c>
      <c r="K43" s="11"/>
      <c r="L43" s="24">
        <f t="shared" si="8"/>
        <v>0</v>
      </c>
    </row>
    <row r="44" spans="1:12" s="4" customFormat="1" ht="31.5" x14ac:dyDescent="0.25">
      <c r="A44" s="8" t="s">
        <v>87</v>
      </c>
      <c r="B44" s="7" t="s">
        <v>25</v>
      </c>
      <c r="C44" s="7" t="s">
        <v>31</v>
      </c>
      <c r="D44" s="7" t="s">
        <v>177</v>
      </c>
      <c r="E44" s="9" t="s">
        <v>44</v>
      </c>
      <c r="F44" s="9">
        <v>6537</v>
      </c>
      <c r="G44" s="11"/>
      <c r="H44" s="24">
        <f t="shared" si="6"/>
        <v>0</v>
      </c>
      <c r="I44" s="11"/>
      <c r="J44" s="24">
        <f t="shared" si="7"/>
        <v>0</v>
      </c>
      <c r="K44" s="11"/>
      <c r="L44" s="24">
        <f t="shared" si="8"/>
        <v>0</v>
      </c>
    </row>
    <row r="45" spans="1:12" s="4" customFormat="1" ht="31.5" x14ac:dyDescent="0.25">
      <c r="A45" s="8" t="s">
        <v>88</v>
      </c>
      <c r="B45" s="1" t="s">
        <v>69</v>
      </c>
      <c r="C45" s="1" t="s">
        <v>31</v>
      </c>
      <c r="D45" s="1" t="s">
        <v>161</v>
      </c>
      <c r="E45" s="9" t="s">
        <v>44</v>
      </c>
      <c r="F45" s="9">
        <v>48</v>
      </c>
      <c r="G45" s="11"/>
      <c r="H45" s="24">
        <f t="shared" si="6"/>
        <v>0</v>
      </c>
      <c r="I45" s="11"/>
      <c r="J45" s="24">
        <f t="shared" si="7"/>
        <v>0</v>
      </c>
      <c r="K45" s="11"/>
      <c r="L45" s="24">
        <f t="shared" si="8"/>
        <v>0</v>
      </c>
    </row>
    <row r="46" spans="1:12" s="4" customFormat="1" ht="31.5" x14ac:dyDescent="0.25">
      <c r="A46" s="8" t="s">
        <v>89</v>
      </c>
      <c r="B46" s="1" t="s">
        <v>26</v>
      </c>
      <c r="C46" s="1" t="s">
        <v>32</v>
      </c>
      <c r="D46" s="1" t="s">
        <v>160</v>
      </c>
      <c r="E46" s="9" t="s">
        <v>43</v>
      </c>
      <c r="F46" s="9">
        <v>130</v>
      </c>
      <c r="G46" s="11"/>
      <c r="H46" s="24">
        <f t="shared" si="6"/>
        <v>0</v>
      </c>
      <c r="I46" s="11"/>
      <c r="J46" s="24">
        <f t="shared" si="7"/>
        <v>0</v>
      </c>
      <c r="K46" s="11"/>
      <c r="L46" s="24">
        <f t="shared" si="8"/>
        <v>0</v>
      </c>
    </row>
    <row r="47" spans="1:12" s="4" customFormat="1" ht="31.5" x14ac:dyDescent="0.25">
      <c r="A47" s="8" t="s">
        <v>90</v>
      </c>
      <c r="B47" s="1" t="s">
        <v>66</v>
      </c>
      <c r="C47" s="1" t="s">
        <v>162</v>
      </c>
      <c r="D47" s="1" t="s">
        <v>178</v>
      </c>
      <c r="E47" s="9" t="s">
        <v>44</v>
      </c>
      <c r="F47" s="9">
        <v>17514</v>
      </c>
      <c r="G47" s="11"/>
      <c r="H47" s="24">
        <f t="shared" si="6"/>
        <v>0</v>
      </c>
      <c r="I47" s="11"/>
      <c r="J47" s="24">
        <f t="shared" si="7"/>
        <v>0</v>
      </c>
      <c r="K47" s="11"/>
      <c r="L47" s="24">
        <f t="shared" si="8"/>
        <v>0</v>
      </c>
    </row>
    <row r="48" spans="1:12" s="4" customFormat="1" ht="31.5" x14ac:dyDescent="0.25">
      <c r="A48" s="8" t="s">
        <v>91</v>
      </c>
      <c r="B48" s="1" t="s">
        <v>27</v>
      </c>
      <c r="C48" s="1" t="s">
        <v>32</v>
      </c>
      <c r="D48" s="1" t="s">
        <v>163</v>
      </c>
      <c r="E48" s="9" t="s">
        <v>43</v>
      </c>
      <c r="F48" s="9">
        <v>1</v>
      </c>
      <c r="G48" s="11"/>
      <c r="H48" s="24">
        <f t="shared" si="6"/>
        <v>0</v>
      </c>
      <c r="I48" s="11"/>
      <c r="J48" s="24">
        <f t="shared" si="7"/>
        <v>0</v>
      </c>
      <c r="K48" s="11"/>
      <c r="L48" s="24">
        <f t="shared" si="8"/>
        <v>0</v>
      </c>
    </row>
    <row r="49" spans="1:12" s="4" customFormat="1" ht="47.25" x14ac:dyDescent="0.25">
      <c r="A49" s="8" t="s">
        <v>92</v>
      </c>
      <c r="B49" s="1" t="s">
        <v>73</v>
      </c>
      <c r="C49" s="1" t="s">
        <v>164</v>
      </c>
      <c r="D49" s="1" t="s">
        <v>161</v>
      </c>
      <c r="E49" s="9" t="s">
        <v>45</v>
      </c>
      <c r="F49" s="9">
        <v>28</v>
      </c>
      <c r="G49" s="11"/>
      <c r="H49" s="24">
        <f t="shared" si="6"/>
        <v>0</v>
      </c>
      <c r="I49" s="11"/>
      <c r="J49" s="24">
        <f t="shared" si="7"/>
        <v>0</v>
      </c>
      <c r="K49" s="11"/>
      <c r="L49" s="24">
        <f t="shared" si="8"/>
        <v>0</v>
      </c>
    </row>
    <row r="50" spans="1:12" s="4" customFormat="1" ht="31.5" x14ac:dyDescent="0.25">
      <c r="A50" s="8" t="s">
        <v>93</v>
      </c>
      <c r="B50" s="1" t="s">
        <v>96</v>
      </c>
      <c r="C50" s="19" t="s">
        <v>8</v>
      </c>
      <c r="D50" s="19" t="s">
        <v>8</v>
      </c>
      <c r="E50" s="9" t="s">
        <v>17</v>
      </c>
      <c r="F50" s="9">
        <v>1</v>
      </c>
      <c r="G50" s="11"/>
      <c r="H50" s="24">
        <f t="shared" si="6"/>
        <v>0</v>
      </c>
      <c r="I50" s="11"/>
      <c r="J50" s="24">
        <f t="shared" si="7"/>
        <v>0</v>
      </c>
      <c r="K50" s="11"/>
      <c r="L50" s="24">
        <f t="shared" si="8"/>
        <v>0</v>
      </c>
    </row>
    <row r="51" spans="1:12" s="4" customFormat="1" ht="47.25" x14ac:dyDescent="0.25">
      <c r="A51" s="8" t="s">
        <v>94</v>
      </c>
      <c r="B51" s="1" t="s">
        <v>97</v>
      </c>
      <c r="C51" s="19" t="s">
        <v>8</v>
      </c>
      <c r="D51" s="19" t="s">
        <v>8</v>
      </c>
      <c r="E51" s="9" t="s">
        <v>17</v>
      </c>
      <c r="F51" s="9">
        <v>1</v>
      </c>
      <c r="G51" s="11"/>
      <c r="H51" s="24">
        <f t="shared" si="6"/>
        <v>0</v>
      </c>
      <c r="I51" s="11"/>
      <c r="J51" s="24">
        <f t="shared" si="7"/>
        <v>0</v>
      </c>
      <c r="K51" s="11"/>
      <c r="L51" s="24">
        <f t="shared" si="8"/>
        <v>0</v>
      </c>
    </row>
    <row r="52" spans="1:12" s="4" customFormat="1" ht="31.5" x14ac:dyDescent="0.25">
      <c r="A52" s="8" t="s">
        <v>95</v>
      </c>
      <c r="B52" s="1" t="s">
        <v>98</v>
      </c>
      <c r="C52" s="19" t="s">
        <v>8</v>
      </c>
      <c r="D52" s="19" t="s">
        <v>8</v>
      </c>
      <c r="E52" s="9" t="s">
        <v>17</v>
      </c>
      <c r="F52" s="9">
        <v>1</v>
      </c>
      <c r="G52" s="11"/>
      <c r="H52" s="24">
        <f t="shared" si="6"/>
        <v>0</v>
      </c>
      <c r="I52" s="11"/>
      <c r="J52" s="24">
        <f t="shared" si="7"/>
        <v>0</v>
      </c>
      <c r="K52" s="11"/>
      <c r="L52" s="24">
        <f t="shared" si="8"/>
        <v>0</v>
      </c>
    </row>
    <row r="53" spans="1:12" s="14" customFormat="1" ht="18.75" x14ac:dyDescent="0.25">
      <c r="A53" s="15" t="s">
        <v>8</v>
      </c>
      <c r="B53" s="16" t="s">
        <v>99</v>
      </c>
      <c r="C53" s="16"/>
      <c r="D53" s="16"/>
      <c r="E53" s="17" t="s">
        <v>8</v>
      </c>
      <c r="F53" s="17" t="s">
        <v>8</v>
      </c>
      <c r="G53" s="17" t="s">
        <v>8</v>
      </c>
      <c r="H53" s="18">
        <f>SUM(H40:H52)</f>
        <v>0</v>
      </c>
      <c r="I53" s="17" t="s">
        <v>8</v>
      </c>
      <c r="J53" s="18">
        <f>SUM(J40:J52)</f>
        <v>0</v>
      </c>
      <c r="K53" s="17" t="s">
        <v>8</v>
      </c>
      <c r="L53" s="18">
        <f>SUM(L40:L52)</f>
        <v>0</v>
      </c>
    </row>
    <row r="54" spans="1:12" s="14" customFormat="1" ht="42.6" customHeight="1" x14ac:dyDescent="0.25">
      <c r="A54" s="15" t="s">
        <v>100</v>
      </c>
      <c r="B54" s="16" t="s">
        <v>101</v>
      </c>
      <c r="C54" s="16"/>
      <c r="D54" s="16"/>
      <c r="E54" s="17" t="s">
        <v>8</v>
      </c>
      <c r="F54" s="17" t="s">
        <v>8</v>
      </c>
      <c r="G54" s="17" t="s">
        <v>8</v>
      </c>
      <c r="H54" s="18" t="s">
        <v>8</v>
      </c>
      <c r="I54" s="17" t="s">
        <v>8</v>
      </c>
      <c r="J54" s="18" t="s">
        <v>8</v>
      </c>
      <c r="K54" s="17" t="s">
        <v>8</v>
      </c>
      <c r="L54" s="18" t="s">
        <v>8</v>
      </c>
    </row>
    <row r="55" spans="1:12" s="4" customFormat="1" ht="31.5" x14ac:dyDescent="0.25">
      <c r="A55" s="8" t="s">
        <v>102</v>
      </c>
      <c r="B55" s="1" t="s">
        <v>21</v>
      </c>
      <c r="C55" s="1" t="s">
        <v>179</v>
      </c>
      <c r="D55" s="1" t="s">
        <v>165</v>
      </c>
      <c r="E55" s="9" t="s">
        <v>43</v>
      </c>
      <c r="F55" s="9">
        <v>384</v>
      </c>
      <c r="G55" s="11"/>
      <c r="H55" s="24">
        <f t="shared" ref="H55:H67" si="9">ROUND($F55*G55,2)</f>
        <v>0</v>
      </c>
      <c r="I55" s="11"/>
      <c r="J55" s="24">
        <f t="shared" ref="J55:J67" si="10">ROUND($F55*I55,2)</f>
        <v>0</v>
      </c>
      <c r="K55" s="11"/>
      <c r="L55" s="24">
        <f t="shared" ref="L55:L67" si="11">ROUND($F55*K55,2)</f>
        <v>0</v>
      </c>
    </row>
    <row r="56" spans="1:12" s="4" customFormat="1" ht="31.5" x14ac:dyDescent="0.25">
      <c r="A56" s="8" t="s">
        <v>103</v>
      </c>
      <c r="B56" s="1" t="s">
        <v>22</v>
      </c>
      <c r="C56" s="1" t="s">
        <v>159</v>
      </c>
      <c r="D56" s="1" t="s">
        <v>165</v>
      </c>
      <c r="E56" s="9" t="s">
        <v>43</v>
      </c>
      <c r="F56" s="9">
        <v>175</v>
      </c>
      <c r="G56" s="11"/>
      <c r="H56" s="24">
        <f t="shared" si="9"/>
        <v>0</v>
      </c>
      <c r="I56" s="11"/>
      <c r="J56" s="24">
        <f t="shared" si="10"/>
        <v>0</v>
      </c>
      <c r="K56" s="11"/>
      <c r="L56" s="24">
        <f t="shared" si="11"/>
        <v>0</v>
      </c>
    </row>
    <row r="57" spans="1:12" s="4" customFormat="1" ht="31.5" x14ac:dyDescent="0.25">
      <c r="A57" s="8" t="s">
        <v>104</v>
      </c>
      <c r="B57" s="1" t="s">
        <v>23</v>
      </c>
      <c r="C57" s="1" t="s">
        <v>159</v>
      </c>
      <c r="D57" s="1" t="s">
        <v>166</v>
      </c>
      <c r="E57" s="9" t="s">
        <v>43</v>
      </c>
      <c r="F57" s="9">
        <v>73</v>
      </c>
      <c r="G57" s="11"/>
      <c r="H57" s="24">
        <f t="shared" si="9"/>
        <v>0</v>
      </c>
      <c r="I57" s="11"/>
      <c r="J57" s="24">
        <f t="shared" si="10"/>
        <v>0</v>
      </c>
      <c r="K57" s="11"/>
      <c r="L57" s="24">
        <f t="shared" si="11"/>
        <v>0</v>
      </c>
    </row>
    <row r="58" spans="1:12" s="4" customFormat="1" ht="47.25" x14ac:dyDescent="0.25">
      <c r="A58" s="8" t="s">
        <v>105</v>
      </c>
      <c r="B58" s="1" t="s">
        <v>24</v>
      </c>
      <c r="C58" s="1" t="s">
        <v>186</v>
      </c>
      <c r="D58" s="1" t="s">
        <v>167</v>
      </c>
      <c r="E58" s="9" t="s">
        <v>45</v>
      </c>
      <c r="F58" s="9">
        <v>32</v>
      </c>
      <c r="G58" s="11"/>
      <c r="H58" s="24">
        <f t="shared" si="9"/>
        <v>0</v>
      </c>
      <c r="I58" s="11"/>
      <c r="J58" s="24">
        <f t="shared" si="10"/>
        <v>0</v>
      </c>
      <c r="K58" s="11"/>
      <c r="L58" s="24">
        <f t="shared" si="11"/>
        <v>0</v>
      </c>
    </row>
    <row r="59" spans="1:12" s="4" customFormat="1" ht="31.5" x14ac:dyDescent="0.25">
      <c r="A59" s="8" t="s">
        <v>106</v>
      </c>
      <c r="B59" s="7" t="s">
        <v>25</v>
      </c>
      <c r="C59" s="7" t="s">
        <v>31</v>
      </c>
      <c r="D59" s="7" t="s">
        <v>180</v>
      </c>
      <c r="E59" s="9" t="s">
        <v>44</v>
      </c>
      <c r="F59" s="9">
        <v>6622</v>
      </c>
      <c r="G59" s="11"/>
      <c r="H59" s="24">
        <f t="shared" si="9"/>
        <v>0</v>
      </c>
      <c r="I59" s="11"/>
      <c r="J59" s="24">
        <f t="shared" si="10"/>
        <v>0</v>
      </c>
      <c r="K59" s="11"/>
      <c r="L59" s="24">
        <f t="shared" si="11"/>
        <v>0</v>
      </c>
    </row>
    <row r="60" spans="1:12" s="4" customFormat="1" ht="31.5" x14ac:dyDescent="0.25">
      <c r="A60" s="8" t="s">
        <v>107</v>
      </c>
      <c r="B60" s="1" t="s">
        <v>69</v>
      </c>
      <c r="C60" s="1" t="s">
        <v>31</v>
      </c>
      <c r="D60" s="1" t="s">
        <v>167</v>
      </c>
      <c r="E60" s="9" t="s">
        <v>44</v>
      </c>
      <c r="F60" s="9">
        <v>54</v>
      </c>
      <c r="G60" s="11"/>
      <c r="H60" s="24">
        <f t="shared" si="9"/>
        <v>0</v>
      </c>
      <c r="I60" s="11"/>
      <c r="J60" s="24">
        <f t="shared" si="10"/>
        <v>0</v>
      </c>
      <c r="K60" s="11"/>
      <c r="L60" s="24">
        <f t="shared" si="11"/>
        <v>0</v>
      </c>
    </row>
    <row r="61" spans="1:12" s="4" customFormat="1" ht="31.5" x14ac:dyDescent="0.25">
      <c r="A61" s="8" t="s">
        <v>108</v>
      </c>
      <c r="B61" s="1" t="s">
        <v>26</v>
      </c>
      <c r="C61" s="1" t="s">
        <v>32</v>
      </c>
      <c r="D61" s="1" t="s">
        <v>166</v>
      </c>
      <c r="E61" s="9" t="s">
        <v>43</v>
      </c>
      <c r="F61" s="9">
        <v>248</v>
      </c>
      <c r="G61" s="11"/>
      <c r="H61" s="24">
        <f t="shared" si="9"/>
        <v>0</v>
      </c>
      <c r="I61" s="11"/>
      <c r="J61" s="24">
        <f t="shared" si="10"/>
        <v>0</v>
      </c>
      <c r="K61" s="11"/>
      <c r="L61" s="24">
        <f t="shared" si="11"/>
        <v>0</v>
      </c>
    </row>
    <row r="62" spans="1:12" s="4" customFormat="1" ht="31.5" x14ac:dyDescent="0.25">
      <c r="A62" s="8" t="s">
        <v>109</v>
      </c>
      <c r="B62" s="1" t="s">
        <v>66</v>
      </c>
      <c r="C62" s="1" t="s">
        <v>162</v>
      </c>
      <c r="D62" s="1" t="s">
        <v>181</v>
      </c>
      <c r="E62" s="9" t="s">
        <v>44</v>
      </c>
      <c r="F62" s="9">
        <v>22246</v>
      </c>
      <c r="G62" s="11"/>
      <c r="H62" s="24">
        <f t="shared" si="9"/>
        <v>0</v>
      </c>
      <c r="I62" s="11"/>
      <c r="J62" s="24">
        <f t="shared" si="10"/>
        <v>0</v>
      </c>
      <c r="K62" s="11"/>
      <c r="L62" s="24">
        <f t="shared" si="11"/>
        <v>0</v>
      </c>
    </row>
    <row r="63" spans="1:12" s="4" customFormat="1" ht="31.5" x14ac:dyDescent="0.25">
      <c r="A63" s="8" t="s">
        <v>110</v>
      </c>
      <c r="B63" s="1" t="s">
        <v>27</v>
      </c>
      <c r="C63" s="1" t="s">
        <v>32</v>
      </c>
      <c r="D63" s="1" t="s">
        <v>163</v>
      </c>
      <c r="E63" s="9" t="s">
        <v>43</v>
      </c>
      <c r="F63" s="9">
        <v>1</v>
      </c>
      <c r="G63" s="11"/>
      <c r="H63" s="24">
        <f t="shared" si="9"/>
        <v>0</v>
      </c>
      <c r="I63" s="11"/>
      <c r="J63" s="24">
        <f t="shared" si="10"/>
        <v>0</v>
      </c>
      <c r="K63" s="11"/>
      <c r="L63" s="24">
        <f t="shared" si="11"/>
        <v>0</v>
      </c>
    </row>
    <row r="64" spans="1:12" s="4" customFormat="1" ht="47.25" x14ac:dyDescent="0.25">
      <c r="A64" s="8" t="s">
        <v>111</v>
      </c>
      <c r="B64" s="1" t="s">
        <v>73</v>
      </c>
      <c r="C64" s="1" t="s">
        <v>164</v>
      </c>
      <c r="D64" s="1" t="s">
        <v>167</v>
      </c>
      <c r="E64" s="9" t="s">
        <v>157</v>
      </c>
      <c r="F64" s="9">
        <v>32</v>
      </c>
      <c r="G64" s="11"/>
      <c r="H64" s="24">
        <f t="shared" si="9"/>
        <v>0</v>
      </c>
      <c r="I64" s="11"/>
      <c r="J64" s="24">
        <f t="shared" si="10"/>
        <v>0</v>
      </c>
      <c r="K64" s="11"/>
      <c r="L64" s="24">
        <f t="shared" si="11"/>
        <v>0</v>
      </c>
    </row>
    <row r="65" spans="1:12" s="4" customFormat="1" ht="31.5" x14ac:dyDescent="0.25">
      <c r="A65" s="8" t="s">
        <v>112</v>
      </c>
      <c r="B65" s="1" t="s">
        <v>115</v>
      </c>
      <c r="C65" s="19" t="s">
        <v>8</v>
      </c>
      <c r="D65" s="19" t="s">
        <v>8</v>
      </c>
      <c r="E65" s="9" t="s">
        <v>17</v>
      </c>
      <c r="F65" s="9">
        <v>1</v>
      </c>
      <c r="G65" s="11"/>
      <c r="H65" s="24">
        <f t="shared" si="9"/>
        <v>0</v>
      </c>
      <c r="I65" s="11"/>
      <c r="J65" s="24">
        <f t="shared" si="10"/>
        <v>0</v>
      </c>
      <c r="K65" s="11"/>
      <c r="L65" s="24">
        <f t="shared" si="11"/>
        <v>0</v>
      </c>
    </row>
    <row r="66" spans="1:12" s="4" customFormat="1" ht="47.25" x14ac:dyDescent="0.25">
      <c r="A66" s="8" t="s">
        <v>113</v>
      </c>
      <c r="B66" s="1" t="s">
        <v>116</v>
      </c>
      <c r="C66" s="19" t="s">
        <v>8</v>
      </c>
      <c r="D66" s="19" t="s">
        <v>8</v>
      </c>
      <c r="E66" s="9" t="s">
        <v>17</v>
      </c>
      <c r="F66" s="9">
        <v>1</v>
      </c>
      <c r="G66" s="11"/>
      <c r="H66" s="24">
        <f t="shared" si="9"/>
        <v>0</v>
      </c>
      <c r="I66" s="11"/>
      <c r="J66" s="24">
        <f t="shared" si="10"/>
        <v>0</v>
      </c>
      <c r="K66" s="11"/>
      <c r="L66" s="24">
        <f t="shared" si="11"/>
        <v>0</v>
      </c>
    </row>
    <row r="67" spans="1:12" s="4" customFormat="1" ht="31.5" x14ac:dyDescent="0.25">
      <c r="A67" s="8" t="s">
        <v>114</v>
      </c>
      <c r="B67" s="1" t="s">
        <v>117</v>
      </c>
      <c r="C67" s="19" t="s">
        <v>8</v>
      </c>
      <c r="D67" s="19" t="s">
        <v>8</v>
      </c>
      <c r="E67" s="9" t="s">
        <v>17</v>
      </c>
      <c r="F67" s="9">
        <v>1</v>
      </c>
      <c r="G67" s="11"/>
      <c r="H67" s="24">
        <f t="shared" si="9"/>
        <v>0</v>
      </c>
      <c r="I67" s="11"/>
      <c r="J67" s="24">
        <f t="shared" si="10"/>
        <v>0</v>
      </c>
      <c r="K67" s="11"/>
      <c r="L67" s="24">
        <f t="shared" si="11"/>
        <v>0</v>
      </c>
    </row>
    <row r="68" spans="1:12" s="14" customFormat="1" ht="25.9" customHeight="1" x14ac:dyDescent="0.25">
      <c r="A68" s="15"/>
      <c r="B68" s="16" t="s">
        <v>118</v>
      </c>
      <c r="C68" s="16"/>
      <c r="D68" s="16"/>
      <c r="E68" s="17" t="s">
        <v>8</v>
      </c>
      <c r="F68" s="17" t="s">
        <v>8</v>
      </c>
      <c r="G68" s="17" t="s">
        <v>8</v>
      </c>
      <c r="H68" s="18">
        <f>SUM(H55:H67)</f>
        <v>0</v>
      </c>
      <c r="I68" s="17" t="s">
        <v>8</v>
      </c>
      <c r="J68" s="18">
        <f>SUM(J55:J67)</f>
        <v>0</v>
      </c>
      <c r="K68" s="17" t="s">
        <v>8</v>
      </c>
      <c r="L68" s="18">
        <f>SUM(L55:L67)</f>
        <v>0</v>
      </c>
    </row>
    <row r="69" spans="1:12" s="14" customFormat="1" ht="40.15" customHeight="1" x14ac:dyDescent="0.25">
      <c r="A69" s="15" t="s">
        <v>119</v>
      </c>
      <c r="B69" s="16" t="s">
        <v>120</v>
      </c>
      <c r="C69" s="16"/>
      <c r="D69" s="16"/>
      <c r="E69" s="17" t="s">
        <v>8</v>
      </c>
      <c r="F69" s="17" t="s">
        <v>8</v>
      </c>
      <c r="G69" s="17" t="s">
        <v>8</v>
      </c>
      <c r="H69" s="18" t="s">
        <v>8</v>
      </c>
      <c r="I69" s="17" t="s">
        <v>8</v>
      </c>
      <c r="J69" s="18" t="s">
        <v>8</v>
      </c>
      <c r="K69" s="17" t="s">
        <v>8</v>
      </c>
      <c r="L69" s="18" t="s">
        <v>8</v>
      </c>
    </row>
    <row r="70" spans="1:12" s="4" customFormat="1" ht="31.5" x14ac:dyDescent="0.25">
      <c r="A70" s="8" t="s">
        <v>121</v>
      </c>
      <c r="B70" s="1" t="s">
        <v>21</v>
      </c>
      <c r="C70" s="1" t="s">
        <v>182</v>
      </c>
      <c r="D70" s="1" t="s">
        <v>168</v>
      </c>
      <c r="E70" s="9" t="s">
        <v>43</v>
      </c>
      <c r="F70" s="9">
        <v>166</v>
      </c>
      <c r="G70" s="11"/>
      <c r="H70" s="24">
        <f t="shared" ref="H70:H82" si="12">ROUND($F70*G70,2)</f>
        <v>0</v>
      </c>
      <c r="I70" s="11"/>
      <c r="J70" s="24">
        <f t="shared" ref="J70:J82" si="13">ROUND($F70*I70,2)</f>
        <v>0</v>
      </c>
      <c r="K70" s="11"/>
      <c r="L70" s="24">
        <f t="shared" ref="L70:L82" si="14">ROUND($F70*K70,2)</f>
        <v>0</v>
      </c>
    </row>
    <row r="71" spans="1:12" s="4" customFormat="1" ht="31.5" x14ac:dyDescent="0.25">
      <c r="A71" s="8" t="s">
        <v>122</v>
      </c>
      <c r="B71" s="1" t="s">
        <v>22</v>
      </c>
      <c r="C71" s="1" t="s">
        <v>159</v>
      </c>
      <c r="D71" s="1" t="s">
        <v>168</v>
      </c>
      <c r="E71" s="9" t="s">
        <v>43</v>
      </c>
      <c r="F71" s="9">
        <v>55</v>
      </c>
      <c r="G71" s="11"/>
      <c r="H71" s="24">
        <f t="shared" si="12"/>
        <v>0</v>
      </c>
      <c r="I71" s="11"/>
      <c r="J71" s="24">
        <f t="shared" si="13"/>
        <v>0</v>
      </c>
      <c r="K71" s="11"/>
      <c r="L71" s="24">
        <f t="shared" si="14"/>
        <v>0</v>
      </c>
    </row>
    <row r="72" spans="1:12" s="4" customFormat="1" ht="31.5" x14ac:dyDescent="0.25">
      <c r="A72" s="8" t="s">
        <v>123</v>
      </c>
      <c r="B72" s="1" t="s">
        <v>23</v>
      </c>
      <c r="C72" s="1" t="s">
        <v>159</v>
      </c>
      <c r="D72" s="1" t="s">
        <v>169</v>
      </c>
      <c r="E72" s="9" t="s">
        <v>43</v>
      </c>
      <c r="F72" s="9">
        <v>52</v>
      </c>
      <c r="G72" s="11"/>
      <c r="H72" s="24">
        <f t="shared" si="12"/>
        <v>0</v>
      </c>
      <c r="I72" s="11"/>
      <c r="J72" s="24">
        <f t="shared" si="13"/>
        <v>0</v>
      </c>
      <c r="K72" s="11"/>
      <c r="L72" s="24">
        <f t="shared" si="14"/>
        <v>0</v>
      </c>
    </row>
    <row r="73" spans="1:12" s="4" customFormat="1" x14ac:dyDescent="0.25">
      <c r="A73" s="8" t="s">
        <v>124</v>
      </c>
      <c r="B73" s="1" t="s">
        <v>24</v>
      </c>
      <c r="C73" s="1" t="s">
        <v>163</v>
      </c>
      <c r="D73" s="1" t="s">
        <v>170</v>
      </c>
      <c r="E73" s="9" t="s">
        <v>45</v>
      </c>
      <c r="F73" s="9">
        <v>1</v>
      </c>
      <c r="G73" s="11"/>
      <c r="H73" s="24">
        <f t="shared" si="12"/>
        <v>0</v>
      </c>
      <c r="I73" s="11"/>
      <c r="J73" s="24">
        <f t="shared" si="13"/>
        <v>0</v>
      </c>
      <c r="K73" s="11"/>
      <c r="L73" s="24">
        <f t="shared" si="14"/>
        <v>0</v>
      </c>
    </row>
    <row r="74" spans="1:12" s="4" customFormat="1" ht="31.5" x14ac:dyDescent="0.25">
      <c r="A74" s="8" t="s">
        <v>125</v>
      </c>
      <c r="B74" s="7" t="s">
        <v>25</v>
      </c>
      <c r="C74" s="7" t="s">
        <v>31</v>
      </c>
      <c r="D74" s="7" t="s">
        <v>183</v>
      </c>
      <c r="E74" s="9" t="s">
        <v>44</v>
      </c>
      <c r="F74" s="9">
        <v>2710</v>
      </c>
      <c r="G74" s="11"/>
      <c r="H74" s="24">
        <f t="shared" si="12"/>
        <v>0</v>
      </c>
      <c r="I74" s="11"/>
      <c r="J74" s="24">
        <f t="shared" si="13"/>
        <v>0</v>
      </c>
      <c r="K74" s="11"/>
      <c r="L74" s="24">
        <f t="shared" si="14"/>
        <v>0</v>
      </c>
    </row>
    <row r="75" spans="1:12" s="4" customFormat="1" ht="31.5" x14ac:dyDescent="0.25">
      <c r="A75" s="8" t="s">
        <v>126</v>
      </c>
      <c r="B75" s="1" t="s">
        <v>69</v>
      </c>
      <c r="C75" s="1" t="s">
        <v>31</v>
      </c>
      <c r="D75" s="1" t="s">
        <v>170</v>
      </c>
      <c r="E75" s="9" t="s">
        <v>44</v>
      </c>
      <c r="F75" s="9">
        <v>1</v>
      </c>
      <c r="G75" s="11"/>
      <c r="H75" s="24">
        <f t="shared" si="12"/>
        <v>0</v>
      </c>
      <c r="I75" s="11"/>
      <c r="J75" s="24">
        <f t="shared" si="13"/>
        <v>0</v>
      </c>
      <c r="K75" s="11"/>
      <c r="L75" s="24">
        <f t="shared" si="14"/>
        <v>0</v>
      </c>
    </row>
    <row r="76" spans="1:12" s="4" customFormat="1" ht="31.5" x14ac:dyDescent="0.25">
      <c r="A76" s="8" t="s">
        <v>127</v>
      </c>
      <c r="B76" s="1" t="s">
        <v>26</v>
      </c>
      <c r="C76" s="1" t="s">
        <v>32</v>
      </c>
      <c r="D76" s="1" t="s">
        <v>169</v>
      </c>
      <c r="E76" s="9" t="s">
        <v>43</v>
      </c>
      <c r="F76" s="9">
        <v>107</v>
      </c>
      <c r="G76" s="11"/>
      <c r="H76" s="24">
        <f t="shared" si="12"/>
        <v>0</v>
      </c>
      <c r="I76" s="11"/>
      <c r="J76" s="24">
        <f t="shared" si="13"/>
        <v>0</v>
      </c>
      <c r="K76" s="11"/>
      <c r="L76" s="24">
        <f t="shared" si="14"/>
        <v>0</v>
      </c>
    </row>
    <row r="77" spans="1:12" s="4" customFormat="1" ht="31.5" x14ac:dyDescent="0.25">
      <c r="A77" s="8" t="s">
        <v>128</v>
      </c>
      <c r="B77" s="1" t="s">
        <v>66</v>
      </c>
      <c r="C77" s="1" t="s">
        <v>171</v>
      </c>
      <c r="D77" s="1" t="s">
        <v>184</v>
      </c>
      <c r="E77" s="9" t="s">
        <v>44</v>
      </c>
      <c r="F77" s="9">
        <v>9063</v>
      </c>
      <c r="G77" s="11"/>
      <c r="H77" s="24">
        <f t="shared" si="12"/>
        <v>0</v>
      </c>
      <c r="I77" s="11"/>
      <c r="J77" s="24">
        <f t="shared" si="13"/>
        <v>0</v>
      </c>
      <c r="K77" s="11"/>
      <c r="L77" s="24">
        <f t="shared" si="14"/>
        <v>0</v>
      </c>
    </row>
    <row r="78" spans="1:12" s="4" customFormat="1" ht="31.5" x14ac:dyDescent="0.25">
      <c r="A78" s="8" t="s">
        <v>129</v>
      </c>
      <c r="B78" s="1" t="s">
        <v>27</v>
      </c>
      <c r="C78" s="1" t="s">
        <v>32</v>
      </c>
      <c r="D78" s="1" t="s">
        <v>163</v>
      </c>
      <c r="E78" s="9" t="s">
        <v>43</v>
      </c>
      <c r="F78" s="9">
        <v>1</v>
      </c>
      <c r="G78" s="11"/>
      <c r="H78" s="24">
        <f t="shared" si="12"/>
        <v>0</v>
      </c>
      <c r="I78" s="11"/>
      <c r="J78" s="24">
        <f t="shared" si="13"/>
        <v>0</v>
      </c>
      <c r="K78" s="11"/>
      <c r="L78" s="24">
        <f t="shared" si="14"/>
        <v>0</v>
      </c>
    </row>
    <row r="79" spans="1:12" s="4" customFormat="1" ht="47.25" x14ac:dyDescent="0.25">
      <c r="A79" s="8" t="s">
        <v>130</v>
      </c>
      <c r="B79" s="1" t="s">
        <v>73</v>
      </c>
      <c r="C79" s="1" t="s">
        <v>164</v>
      </c>
      <c r="D79" s="1" t="s">
        <v>170</v>
      </c>
      <c r="E79" s="9" t="s">
        <v>45</v>
      </c>
      <c r="F79" s="9">
        <v>1</v>
      </c>
      <c r="G79" s="11"/>
      <c r="H79" s="24">
        <f t="shared" si="12"/>
        <v>0</v>
      </c>
      <c r="I79" s="11"/>
      <c r="J79" s="24">
        <f t="shared" si="13"/>
        <v>0</v>
      </c>
      <c r="K79" s="11"/>
      <c r="L79" s="24">
        <f t="shared" si="14"/>
        <v>0</v>
      </c>
    </row>
    <row r="80" spans="1:12" s="4" customFormat="1" ht="31.5" x14ac:dyDescent="0.25">
      <c r="A80" s="8" t="s">
        <v>131</v>
      </c>
      <c r="B80" s="1" t="s">
        <v>134</v>
      </c>
      <c r="C80" s="19" t="s">
        <v>8</v>
      </c>
      <c r="D80" s="19" t="s">
        <v>8</v>
      </c>
      <c r="E80" s="9" t="s">
        <v>17</v>
      </c>
      <c r="F80" s="9">
        <v>1</v>
      </c>
      <c r="G80" s="11"/>
      <c r="H80" s="24">
        <f t="shared" si="12"/>
        <v>0</v>
      </c>
      <c r="I80" s="11"/>
      <c r="J80" s="24">
        <f t="shared" si="13"/>
        <v>0</v>
      </c>
      <c r="K80" s="11"/>
      <c r="L80" s="24">
        <f t="shared" si="14"/>
        <v>0</v>
      </c>
    </row>
    <row r="81" spans="1:12" s="4" customFormat="1" ht="47.25" x14ac:dyDescent="0.25">
      <c r="A81" s="8" t="s">
        <v>132</v>
      </c>
      <c r="B81" s="1" t="s">
        <v>135</v>
      </c>
      <c r="C81" s="19" t="s">
        <v>8</v>
      </c>
      <c r="D81" s="19" t="s">
        <v>8</v>
      </c>
      <c r="E81" s="9" t="s">
        <v>17</v>
      </c>
      <c r="F81" s="9">
        <v>1</v>
      </c>
      <c r="G81" s="11"/>
      <c r="H81" s="24">
        <f t="shared" si="12"/>
        <v>0</v>
      </c>
      <c r="I81" s="11"/>
      <c r="J81" s="24">
        <f t="shared" si="13"/>
        <v>0</v>
      </c>
      <c r="K81" s="11"/>
      <c r="L81" s="24">
        <f t="shared" si="14"/>
        <v>0</v>
      </c>
    </row>
    <row r="82" spans="1:12" s="4" customFormat="1" ht="31.5" x14ac:dyDescent="0.25">
      <c r="A82" s="8" t="s">
        <v>133</v>
      </c>
      <c r="B82" s="1" t="s">
        <v>136</v>
      </c>
      <c r="C82" s="19" t="s">
        <v>8</v>
      </c>
      <c r="D82" s="19" t="s">
        <v>8</v>
      </c>
      <c r="E82" s="9" t="s">
        <v>17</v>
      </c>
      <c r="F82" s="9">
        <v>1</v>
      </c>
      <c r="G82" s="11"/>
      <c r="H82" s="24">
        <f t="shared" si="12"/>
        <v>0</v>
      </c>
      <c r="I82" s="11"/>
      <c r="J82" s="24">
        <f t="shared" si="13"/>
        <v>0</v>
      </c>
      <c r="K82" s="11"/>
      <c r="L82" s="24">
        <f t="shared" si="14"/>
        <v>0</v>
      </c>
    </row>
    <row r="83" spans="1:12" s="14" customFormat="1" ht="18.75" x14ac:dyDescent="0.25">
      <c r="A83" s="15" t="s">
        <v>8</v>
      </c>
      <c r="B83" s="16" t="s">
        <v>137</v>
      </c>
      <c r="C83" s="16"/>
      <c r="D83" s="16"/>
      <c r="E83" s="17" t="s">
        <v>8</v>
      </c>
      <c r="F83" s="17" t="s">
        <v>8</v>
      </c>
      <c r="G83" s="17" t="s">
        <v>8</v>
      </c>
      <c r="H83" s="18">
        <f>SUM(H70:H82)</f>
        <v>0</v>
      </c>
      <c r="I83" s="17" t="s">
        <v>8</v>
      </c>
      <c r="J83" s="18">
        <f>SUM(J70:J82)</f>
        <v>0</v>
      </c>
      <c r="K83" s="17" t="s">
        <v>8</v>
      </c>
      <c r="L83" s="18">
        <f>SUM(L70:L82)</f>
        <v>0</v>
      </c>
    </row>
    <row r="84" spans="1:12" s="14" customFormat="1" ht="42.6" customHeight="1" x14ac:dyDescent="0.25">
      <c r="A84" s="15" t="s">
        <v>138</v>
      </c>
      <c r="B84" s="16" t="s">
        <v>139</v>
      </c>
      <c r="C84" s="16"/>
      <c r="D84" s="16"/>
      <c r="E84" s="17" t="s">
        <v>8</v>
      </c>
      <c r="F84" s="17" t="s">
        <v>8</v>
      </c>
      <c r="G84" s="17" t="s">
        <v>8</v>
      </c>
      <c r="H84" s="18" t="s">
        <v>8</v>
      </c>
      <c r="I84" s="17" t="s">
        <v>8</v>
      </c>
      <c r="J84" s="18" t="s">
        <v>8</v>
      </c>
      <c r="K84" s="17" t="s">
        <v>8</v>
      </c>
      <c r="L84" s="18" t="s">
        <v>8</v>
      </c>
    </row>
    <row r="85" spans="1:12" s="4" customFormat="1" ht="31.5" x14ac:dyDescent="0.25">
      <c r="A85" s="8" t="s">
        <v>140</v>
      </c>
      <c r="B85" s="1" t="s">
        <v>21</v>
      </c>
      <c r="C85" s="1" t="s">
        <v>182</v>
      </c>
      <c r="D85" s="1" t="s">
        <v>172</v>
      </c>
      <c r="E85" s="9" t="s">
        <v>43</v>
      </c>
      <c r="F85" s="9">
        <v>227</v>
      </c>
      <c r="G85" s="11"/>
      <c r="H85" s="24">
        <f t="shared" ref="H85:H97" si="15">ROUND($F85*G85,2)</f>
        <v>0</v>
      </c>
      <c r="I85" s="11"/>
      <c r="J85" s="24">
        <f t="shared" ref="J85:J97" si="16">ROUND($F85*I85,2)</f>
        <v>0</v>
      </c>
      <c r="K85" s="11"/>
      <c r="L85" s="24">
        <f t="shared" ref="L85:L97" si="17">ROUND($F85*K85,2)</f>
        <v>0</v>
      </c>
    </row>
    <row r="86" spans="1:12" s="4" customFormat="1" ht="31.5" x14ac:dyDescent="0.25">
      <c r="A86" s="8" t="s">
        <v>141</v>
      </c>
      <c r="B86" s="1" t="s">
        <v>22</v>
      </c>
      <c r="C86" s="1" t="s">
        <v>159</v>
      </c>
      <c r="D86" s="1" t="s">
        <v>172</v>
      </c>
      <c r="E86" s="9" t="s">
        <v>43</v>
      </c>
      <c r="F86" s="9">
        <v>102</v>
      </c>
      <c r="G86" s="11"/>
      <c r="H86" s="24">
        <f t="shared" si="15"/>
        <v>0</v>
      </c>
      <c r="I86" s="11"/>
      <c r="J86" s="24">
        <f t="shared" si="16"/>
        <v>0</v>
      </c>
      <c r="K86" s="11"/>
      <c r="L86" s="24">
        <f t="shared" si="17"/>
        <v>0</v>
      </c>
    </row>
    <row r="87" spans="1:12" s="4" customFormat="1" ht="31.5" x14ac:dyDescent="0.25">
      <c r="A87" s="8" t="s">
        <v>142</v>
      </c>
      <c r="B87" s="1" t="s">
        <v>23</v>
      </c>
      <c r="C87" s="1" t="s">
        <v>159</v>
      </c>
      <c r="D87" s="1" t="s">
        <v>173</v>
      </c>
      <c r="E87" s="9" t="s">
        <v>43</v>
      </c>
      <c r="F87" s="9">
        <v>40</v>
      </c>
      <c r="G87" s="11"/>
      <c r="H87" s="24">
        <f t="shared" si="15"/>
        <v>0</v>
      </c>
      <c r="I87" s="11"/>
      <c r="J87" s="24">
        <f t="shared" si="16"/>
        <v>0</v>
      </c>
      <c r="K87" s="11"/>
      <c r="L87" s="24">
        <f t="shared" si="17"/>
        <v>0</v>
      </c>
    </row>
    <row r="88" spans="1:12" s="4" customFormat="1" ht="47.25" x14ac:dyDescent="0.25">
      <c r="A88" s="8" t="s">
        <v>143</v>
      </c>
      <c r="B88" s="1" t="s">
        <v>24</v>
      </c>
      <c r="C88" s="1" t="s">
        <v>186</v>
      </c>
      <c r="D88" s="1" t="s">
        <v>174</v>
      </c>
      <c r="E88" s="9" t="s">
        <v>45</v>
      </c>
      <c r="F88" s="9">
        <v>75</v>
      </c>
      <c r="G88" s="11"/>
      <c r="H88" s="24">
        <f t="shared" si="15"/>
        <v>0</v>
      </c>
      <c r="I88" s="11"/>
      <c r="J88" s="24">
        <f t="shared" si="16"/>
        <v>0</v>
      </c>
      <c r="K88" s="11"/>
      <c r="L88" s="24">
        <f t="shared" si="17"/>
        <v>0</v>
      </c>
    </row>
    <row r="89" spans="1:12" s="4" customFormat="1" x14ac:dyDescent="0.25">
      <c r="A89" s="8" t="s">
        <v>144</v>
      </c>
      <c r="B89" s="7" t="s">
        <v>25</v>
      </c>
      <c r="C89" s="7" t="s">
        <v>31</v>
      </c>
      <c r="D89" s="7" t="s">
        <v>175</v>
      </c>
      <c r="E89" s="9" t="s">
        <v>44</v>
      </c>
      <c r="F89" s="9">
        <v>2408</v>
      </c>
      <c r="G89" s="11"/>
      <c r="H89" s="24">
        <f t="shared" si="15"/>
        <v>0</v>
      </c>
      <c r="I89" s="11"/>
      <c r="J89" s="24">
        <f t="shared" si="16"/>
        <v>0</v>
      </c>
      <c r="K89" s="11"/>
      <c r="L89" s="24">
        <f t="shared" si="17"/>
        <v>0</v>
      </c>
    </row>
    <row r="90" spans="1:12" s="4" customFormat="1" ht="31.5" x14ac:dyDescent="0.25">
      <c r="A90" s="8" t="s">
        <v>145</v>
      </c>
      <c r="B90" s="1" t="s">
        <v>69</v>
      </c>
      <c r="C90" s="1" t="s">
        <v>31</v>
      </c>
      <c r="D90" s="1" t="s">
        <v>174</v>
      </c>
      <c r="E90" s="9" t="s">
        <v>44</v>
      </c>
      <c r="F90" s="9">
        <v>92</v>
      </c>
      <c r="G90" s="11"/>
      <c r="H90" s="24">
        <f t="shared" si="15"/>
        <v>0</v>
      </c>
      <c r="I90" s="11"/>
      <c r="J90" s="24">
        <f t="shared" si="16"/>
        <v>0</v>
      </c>
      <c r="K90" s="11"/>
      <c r="L90" s="24">
        <f t="shared" si="17"/>
        <v>0</v>
      </c>
    </row>
    <row r="91" spans="1:12" s="4" customFormat="1" ht="31.5" x14ac:dyDescent="0.25">
      <c r="A91" s="8" t="s">
        <v>146</v>
      </c>
      <c r="B91" s="1" t="s">
        <v>26</v>
      </c>
      <c r="C91" s="1" t="s">
        <v>32</v>
      </c>
      <c r="D91" s="1" t="s">
        <v>173</v>
      </c>
      <c r="E91" s="9" t="s">
        <v>43</v>
      </c>
      <c r="F91" s="9">
        <v>142</v>
      </c>
      <c r="G91" s="11"/>
      <c r="H91" s="24">
        <f t="shared" si="15"/>
        <v>0</v>
      </c>
      <c r="I91" s="11"/>
      <c r="J91" s="24">
        <f t="shared" si="16"/>
        <v>0</v>
      </c>
      <c r="K91" s="11"/>
      <c r="L91" s="24">
        <f t="shared" si="17"/>
        <v>0</v>
      </c>
    </row>
    <row r="92" spans="1:12" s="4" customFormat="1" ht="31.5" x14ac:dyDescent="0.25">
      <c r="A92" s="8" t="s">
        <v>147</v>
      </c>
      <c r="B92" s="1" t="s">
        <v>66</v>
      </c>
      <c r="C92" s="1" t="s">
        <v>171</v>
      </c>
      <c r="D92" s="1" t="s">
        <v>185</v>
      </c>
      <c r="E92" s="9" t="s">
        <v>44</v>
      </c>
      <c r="F92" s="9">
        <v>12265</v>
      </c>
      <c r="G92" s="11"/>
      <c r="H92" s="24">
        <f t="shared" si="15"/>
        <v>0</v>
      </c>
      <c r="I92" s="11"/>
      <c r="J92" s="24">
        <f t="shared" si="16"/>
        <v>0</v>
      </c>
      <c r="K92" s="11"/>
      <c r="L92" s="24">
        <f t="shared" si="17"/>
        <v>0</v>
      </c>
    </row>
    <row r="93" spans="1:12" s="4" customFormat="1" ht="31.5" x14ac:dyDescent="0.25">
      <c r="A93" s="8" t="s">
        <v>148</v>
      </c>
      <c r="B93" s="1" t="s">
        <v>27</v>
      </c>
      <c r="C93" s="1" t="s">
        <v>32</v>
      </c>
      <c r="D93" s="1" t="s">
        <v>163</v>
      </c>
      <c r="E93" s="9" t="s">
        <v>43</v>
      </c>
      <c r="F93" s="9">
        <v>2</v>
      </c>
      <c r="G93" s="11"/>
      <c r="H93" s="24">
        <f t="shared" si="15"/>
        <v>0</v>
      </c>
      <c r="I93" s="11"/>
      <c r="J93" s="24">
        <f t="shared" si="16"/>
        <v>0</v>
      </c>
      <c r="K93" s="11"/>
      <c r="L93" s="24">
        <f t="shared" si="17"/>
        <v>0</v>
      </c>
    </row>
    <row r="94" spans="1:12" s="4" customFormat="1" ht="47.25" x14ac:dyDescent="0.25">
      <c r="A94" s="8" t="s">
        <v>149</v>
      </c>
      <c r="B94" s="1" t="s">
        <v>73</v>
      </c>
      <c r="C94" s="1" t="s">
        <v>164</v>
      </c>
      <c r="D94" s="1" t="s">
        <v>174</v>
      </c>
      <c r="E94" s="9" t="s">
        <v>45</v>
      </c>
      <c r="F94" s="9">
        <v>75</v>
      </c>
      <c r="G94" s="11"/>
      <c r="H94" s="24">
        <f t="shared" si="15"/>
        <v>0</v>
      </c>
      <c r="I94" s="11"/>
      <c r="J94" s="24">
        <f t="shared" si="16"/>
        <v>0</v>
      </c>
      <c r="K94" s="11"/>
      <c r="L94" s="24">
        <f t="shared" si="17"/>
        <v>0</v>
      </c>
    </row>
    <row r="95" spans="1:12" s="4" customFormat="1" ht="31.5" x14ac:dyDescent="0.25">
      <c r="A95" s="8" t="s">
        <v>150</v>
      </c>
      <c r="B95" s="1" t="s">
        <v>153</v>
      </c>
      <c r="C95" s="19" t="s">
        <v>8</v>
      </c>
      <c r="D95" s="19" t="s">
        <v>8</v>
      </c>
      <c r="E95" s="9" t="s">
        <v>17</v>
      </c>
      <c r="F95" s="9">
        <v>1</v>
      </c>
      <c r="G95" s="11"/>
      <c r="H95" s="24">
        <f t="shared" si="15"/>
        <v>0</v>
      </c>
      <c r="I95" s="11"/>
      <c r="J95" s="24">
        <f t="shared" si="16"/>
        <v>0</v>
      </c>
      <c r="K95" s="11"/>
      <c r="L95" s="24">
        <f t="shared" si="17"/>
        <v>0</v>
      </c>
    </row>
    <row r="96" spans="1:12" s="4" customFormat="1" ht="47.25" x14ac:dyDescent="0.25">
      <c r="A96" s="8" t="s">
        <v>151</v>
      </c>
      <c r="B96" s="1" t="s">
        <v>154</v>
      </c>
      <c r="C96" s="19" t="s">
        <v>8</v>
      </c>
      <c r="D96" s="19" t="s">
        <v>8</v>
      </c>
      <c r="E96" s="9" t="s">
        <v>17</v>
      </c>
      <c r="F96" s="9">
        <v>1</v>
      </c>
      <c r="G96" s="11"/>
      <c r="H96" s="24">
        <f t="shared" si="15"/>
        <v>0</v>
      </c>
      <c r="I96" s="11"/>
      <c r="J96" s="24">
        <f t="shared" si="16"/>
        <v>0</v>
      </c>
      <c r="K96" s="11"/>
      <c r="L96" s="24">
        <f t="shared" si="17"/>
        <v>0</v>
      </c>
    </row>
    <row r="97" spans="1:12" s="4" customFormat="1" ht="31.5" x14ac:dyDescent="0.25">
      <c r="A97" s="8" t="s">
        <v>152</v>
      </c>
      <c r="B97" s="1" t="s">
        <v>155</v>
      </c>
      <c r="C97" s="19" t="s">
        <v>8</v>
      </c>
      <c r="D97" s="19" t="s">
        <v>8</v>
      </c>
      <c r="E97" s="9" t="s">
        <v>17</v>
      </c>
      <c r="F97" s="9">
        <v>1</v>
      </c>
      <c r="G97" s="11"/>
      <c r="H97" s="24">
        <f t="shared" si="15"/>
        <v>0</v>
      </c>
      <c r="I97" s="11"/>
      <c r="J97" s="24">
        <f t="shared" si="16"/>
        <v>0</v>
      </c>
      <c r="K97" s="11"/>
      <c r="L97" s="24">
        <f t="shared" si="17"/>
        <v>0</v>
      </c>
    </row>
    <row r="98" spans="1:12" s="14" customFormat="1" ht="30.75" customHeight="1" x14ac:dyDescent="0.25">
      <c r="A98" s="15"/>
      <c r="B98" s="16" t="s">
        <v>156</v>
      </c>
      <c r="C98" s="16"/>
      <c r="D98" s="16"/>
      <c r="E98" s="17" t="s">
        <v>8</v>
      </c>
      <c r="F98" s="17" t="s">
        <v>8</v>
      </c>
      <c r="G98" s="17" t="s">
        <v>8</v>
      </c>
      <c r="H98" s="18">
        <f>SUM(H85:H97)</f>
        <v>0</v>
      </c>
      <c r="I98" s="17" t="s">
        <v>8</v>
      </c>
      <c r="J98" s="18">
        <f>SUM(J85:J97)</f>
        <v>0</v>
      </c>
      <c r="K98" s="17" t="s">
        <v>8</v>
      </c>
      <c r="L98" s="18">
        <f>SUM(L85:L97)</f>
        <v>0</v>
      </c>
    </row>
    <row r="99" spans="1:12" s="14" customFormat="1" ht="35.25" customHeight="1" x14ac:dyDescent="0.25">
      <c r="A99" s="12"/>
      <c r="B99" s="13" t="s">
        <v>16</v>
      </c>
      <c r="C99" s="13"/>
      <c r="D99" s="13"/>
      <c r="E99" s="13"/>
      <c r="F99" s="13"/>
      <c r="G99" s="23"/>
      <c r="H99" s="23">
        <f>H23+H38+H53+H68+H83+H98</f>
        <v>0</v>
      </c>
      <c r="I99" s="23"/>
      <c r="J99" s="23">
        <f>J23+J38+J53+J68+J83+J98</f>
        <v>0</v>
      </c>
      <c r="K99" s="23"/>
      <c r="L99" s="23">
        <f>L23+L38+L53+L68+L83+L98</f>
        <v>0</v>
      </c>
    </row>
    <row r="100" spans="1:12" s="14" customFormat="1" ht="108" customHeight="1" x14ac:dyDescent="0.25">
      <c r="A100" s="12"/>
      <c r="B100" s="38" t="s">
        <v>203</v>
      </c>
      <c r="C100" s="39"/>
      <c r="D100" s="39"/>
      <c r="E100" s="39"/>
      <c r="F100" s="39"/>
      <c r="G100" s="39"/>
      <c r="H100" s="39"/>
      <c r="I100" s="40"/>
      <c r="J100" s="41">
        <f>SUM(H99,J99,L99)/3</f>
        <v>0</v>
      </c>
      <c r="K100" s="42"/>
      <c r="L100" s="43"/>
    </row>
    <row r="101" spans="1:12" ht="27" customHeight="1" x14ac:dyDescent="0.25">
      <c r="A101" s="31"/>
      <c r="B101" s="36" t="s">
        <v>202</v>
      </c>
      <c r="C101" s="36"/>
      <c r="D101" s="36"/>
      <c r="E101" s="36"/>
      <c r="F101" s="36"/>
      <c r="G101" s="36"/>
      <c r="H101" s="37">
        <v>200000</v>
      </c>
      <c r="I101" s="37"/>
      <c r="J101" s="37"/>
      <c r="K101" s="37"/>
      <c r="L101" s="37"/>
    </row>
    <row r="102" spans="1:12" ht="63.75" customHeight="1" x14ac:dyDescent="0.25">
      <c r="A102" s="32" t="s">
        <v>4</v>
      </c>
      <c r="B102" s="44" t="s">
        <v>204</v>
      </c>
      <c r="C102" s="44"/>
      <c r="D102" s="44"/>
      <c r="E102" s="44"/>
      <c r="F102" s="44"/>
      <c r="G102" s="44"/>
      <c r="H102" s="44"/>
      <c r="I102" s="44"/>
      <c r="J102" s="44"/>
      <c r="K102" s="44"/>
      <c r="L102" s="44"/>
    </row>
    <row r="110" spans="1:12" x14ac:dyDescent="0.25">
      <c r="D110" s="3" t="s">
        <v>196</v>
      </c>
    </row>
    <row r="111" spans="1:12" x14ac:dyDescent="0.25">
      <c r="B111" s="25" t="s">
        <v>197</v>
      </c>
      <c r="C111" s="25"/>
      <c r="D111" s="26"/>
      <c r="E111" s="26"/>
    </row>
    <row r="112" spans="1:12" x14ac:dyDescent="0.25">
      <c r="B112" s="27"/>
      <c r="C112" s="27"/>
      <c r="D112" s="26"/>
      <c r="E112" s="26"/>
    </row>
    <row r="113" spans="2:5" x14ac:dyDescent="0.25">
      <c r="B113" s="33" t="s">
        <v>198</v>
      </c>
      <c r="C113" s="33"/>
      <c r="D113" s="33"/>
      <c r="E113" s="33"/>
    </row>
    <row r="114" spans="2:5" x14ac:dyDescent="0.25">
      <c r="B114" s="27"/>
      <c r="C114" s="27"/>
      <c r="D114" s="28"/>
      <c r="E114" s="29"/>
    </row>
    <row r="115" spans="2:5" x14ac:dyDescent="0.25">
      <c r="B115" s="33" t="s">
        <v>199</v>
      </c>
      <c r="C115" s="33"/>
      <c r="D115" s="33"/>
      <c r="E115" s="33"/>
    </row>
    <row r="116" spans="2:5" x14ac:dyDescent="0.25">
      <c r="B116" s="27"/>
      <c r="C116" s="27"/>
      <c r="D116" s="29"/>
      <c r="E116" s="29"/>
    </row>
    <row r="117" spans="2:5" x14ac:dyDescent="0.25">
      <c r="B117" s="30" t="s">
        <v>200</v>
      </c>
      <c r="C117" s="30"/>
      <c r="D117" s="30"/>
      <c r="E117" s="30"/>
    </row>
    <row r="118" spans="2:5" x14ac:dyDescent="0.25">
      <c r="B118" s="27"/>
      <c r="C118" s="27"/>
      <c r="D118"/>
      <c r="E118"/>
    </row>
    <row r="119" spans="2:5" x14ac:dyDescent="0.25">
      <c r="B119" s="30" t="s">
        <v>201</v>
      </c>
      <c r="C119" s="30"/>
      <c r="D119" s="30"/>
      <c r="E119" s="30"/>
    </row>
    <row r="120" spans="2:5" x14ac:dyDescent="0.25">
      <c r="B120" s="30"/>
      <c r="C120" s="30"/>
      <c r="D120" s="30"/>
      <c r="E120" s="30"/>
    </row>
  </sheetData>
  <mergeCells count="21">
    <mergeCell ref="A7:A8"/>
    <mergeCell ref="B7:B8"/>
    <mergeCell ref="C7:C8"/>
    <mergeCell ref="D7:D8"/>
    <mergeCell ref="E7:E8"/>
    <mergeCell ref="A2:L2"/>
    <mergeCell ref="A3:L3"/>
    <mergeCell ref="A4:L4"/>
    <mergeCell ref="A5:L5"/>
    <mergeCell ref="B6:L6"/>
    <mergeCell ref="B113:E113"/>
    <mergeCell ref="B115:E115"/>
    <mergeCell ref="G7:H7"/>
    <mergeCell ref="I7:J7"/>
    <mergeCell ref="K7:L7"/>
    <mergeCell ref="F7:F8"/>
    <mergeCell ref="B101:G101"/>
    <mergeCell ref="H101:L101"/>
    <mergeCell ref="B100:I100"/>
    <mergeCell ref="J100:L100"/>
    <mergeCell ref="B102:L102"/>
  </mergeCells>
  <pageMargins left="0.73621937882764654" right="0" top="0.74803040244969377" bottom="0.74803040244969377" header="0.31496062992125984" footer="0.31496062992125984"/>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 R0</vt:lpstr>
      <vt:lpstr>'BoQ R0'!Print_Area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 Dobrev</dc:creator>
  <cp:lastModifiedBy>Petya Shirokanska</cp:lastModifiedBy>
  <cp:lastPrinted>2019-01-23T12:05:45Z</cp:lastPrinted>
  <dcterms:created xsi:type="dcterms:W3CDTF">2015-06-03T07:11:07Z</dcterms:created>
  <dcterms:modified xsi:type="dcterms:W3CDTF">2019-02-12T13:15:29Z</dcterms:modified>
</cp:coreProperties>
</file>